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<sst xmlns="http://schemas.openxmlformats.org/spreadsheetml/2006/main" count="119" uniqueCount="73">
  <si>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 CE"/>
        <family val="0"/>
      </rPr>
      <t xml:space="preserve"> </t>
    </r>
  </si>
  <si>
    <t>Dział</t>
  </si>
  <si>
    <t>Rozdz.</t>
  </si>
  <si>
    <t>§</t>
  </si>
  <si>
    <t>Wyszczególnienie</t>
  </si>
  <si>
    <t>1</t>
  </si>
  <si>
    <t>2</t>
  </si>
  <si>
    <t>3</t>
  </si>
  <si>
    <t>4</t>
  </si>
  <si>
    <t>5</t>
  </si>
  <si>
    <t>6</t>
  </si>
  <si>
    <t>7</t>
  </si>
  <si>
    <t>010</t>
  </si>
  <si>
    <t>ROLNICTWO  I  ŁOWIECTWO</t>
  </si>
  <si>
    <t>01005</t>
  </si>
  <si>
    <t>Prace geodezyjno - urządzeniowe na potrzeby  rolnictwa</t>
  </si>
  <si>
    <t>2110</t>
  </si>
  <si>
    <t>Dotacje celowe otrzymane z budżetu państwa na zadania bieżące  z zakresu administracji rządowej  oraz inne zadania zlecone ustawami  realizowane przez powiat</t>
  </si>
  <si>
    <t>700</t>
  </si>
  <si>
    <t>GOSPODARKA MIESZKANIOWA</t>
  </si>
  <si>
    <t>70005</t>
  </si>
  <si>
    <t xml:space="preserve">Gospodarka gruntami i nieruchomościami </t>
  </si>
  <si>
    <t>710</t>
  </si>
  <si>
    <t>DZIAŁALNOŚĆ USŁUGOWA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</si>
  <si>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</si>
  <si>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</si>
  <si>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</si>
  <si>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</si>
  <si>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</si>
  <si>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</si>
  <si>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</si>
  <si>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</si>
  <si>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 PUBLICZNA</t>
  </si>
  <si>
    <t>75011</t>
  </si>
  <si>
    <t>Urzędy wojewódzkie</t>
  </si>
  <si>
    <t>752</t>
  </si>
  <si>
    <t>OBRONA NARODOWA</t>
  </si>
  <si>
    <t>75212</t>
  </si>
  <si>
    <t>Pozostałe wydatki obronne</t>
  </si>
  <si>
    <t>851</t>
  </si>
  <si>
    <t xml:space="preserve">OCHRONA  ZDROWIA </t>
  </si>
  <si>
    <t>85156</t>
  </si>
  <si>
    <t>Składki na ubezpieczenia  zdrowotne oraz świadczenia  dla osób nie objętych  obowiązkiem ubezpieczenia  zdrowotnego</t>
  </si>
  <si>
    <t>OGÓŁEM DOCHODY</t>
  </si>
  <si>
    <t>%(6:5)</t>
  </si>
  <si>
    <t>Obrona cywilna</t>
  </si>
  <si>
    <t>BEZPIECZEŃSTWO PUBLICZNE I OCHRONA PRZECIWPOŻAROWA</t>
  </si>
  <si>
    <t xml:space="preserve">II.WYDATKI </t>
  </si>
  <si>
    <t>(w złotych)</t>
  </si>
  <si>
    <t>Przewidywane</t>
  </si>
  <si>
    <t>ROLNICTWO  I   ŁOWIECTWO</t>
  </si>
  <si>
    <t>Prace geodezyjno - urządzeniowe na potrzeby rolnictwa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</si>
  <si>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</si>
  <si>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</si>
  <si>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</si>
  <si>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</si>
  <si>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</si>
  <si>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</si>
  <si>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</si>
  <si>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</si>
  <si>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</si>
  <si>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</si>
  <si>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wydatki bieżące</t>
  </si>
  <si>
    <t>O1005</t>
  </si>
  <si>
    <t>O10</t>
  </si>
  <si>
    <t xml:space="preserve">wykonanie </t>
  </si>
  <si>
    <t>%   (kol5:6)</t>
  </si>
  <si>
    <t>Przewidywane wykonanie 2009r.</t>
  </si>
  <si>
    <t>Plan na 2010 rok</t>
  </si>
  <si>
    <t>2009 roku</t>
  </si>
  <si>
    <t>Kwalifikacja wojskowa</t>
  </si>
  <si>
    <t>PLAN FINANSOWY ZADAŃ Z ZAKRESU ADMINISTRACJI RZĄDOWEJ NA 2010 ROK</t>
  </si>
  <si>
    <t>Załącznik Nr 5 do uchwały Rady Powiatu Jeleniogórskiego nr XL/239/09 z dnia 30 grudnia 2009r.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</si>
</sst>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0.000"/>
    <numFmt numFmtId="174" formatCode="0.0000"/>
    <numFmt numFmtId="175" formatCode="0.0"/>
    <numFmt numFmtId="176" formatCode="_-* #,##0.0\ _z_ł_-;\-* #,##0.0\ _z_ł_-;_-* &quot;-&quot;??\ _z_ł_-;_-@_-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_-* #,##0.00000\ _z_ł_-;\-* #,##0.00000\ _z_ł_-;_-* &quot;-&quot;??\ _z_ł_-;_-@_-"/>
  </numFmts>
  <fonts count="8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72" fontId="4" fillId="0" borderId="1" xfId="15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72" fontId="4" fillId="0" borderId="1" xfId="15" applyNumberFormat="1" applyFont="1" applyBorder="1" applyAlignment="1">
      <alignment vertical="center" wrapText="1"/>
    </xf>
    <xf numFmtId="0" fontId="0" fillId="0" borderId="0" xfId="0" applyAlignment="1">
      <alignment/>
    </xf>
    <xf numFmtId="172" fontId="3" fillId="0" borderId="6" xfId="15" applyNumberFormat="1" applyFont="1" applyBorder="1" applyAlignment="1">
      <alignment vertical="center" wrapText="1"/>
    </xf>
    <xf numFmtId="172" fontId="3" fillId="0" borderId="3" xfId="15" applyNumberFormat="1" applyFont="1" applyBorder="1" applyAlignment="1">
      <alignment horizontal="center" vertical="center" wrapText="1"/>
    </xf>
    <xf numFmtId="172" fontId="4" fillId="0" borderId="5" xfId="15" applyNumberFormat="1" applyFont="1" applyBorder="1" applyAlignment="1">
      <alignment vertical="center" wrapText="1"/>
    </xf>
    <xf numFmtId="172" fontId="4" fillId="0" borderId="5" xfId="15" applyNumberFormat="1" applyFont="1" applyBorder="1" applyAlignment="1">
      <alignment horizontal="center" vertical="center" wrapText="1"/>
    </xf>
    <xf numFmtId="172" fontId="4" fillId="0" borderId="1" xfId="15" applyNumberFormat="1" applyFont="1" applyBorder="1" applyAlignment="1">
      <alignment horizontal="center" vertical="center" wrapText="1"/>
    </xf>
    <xf numFmtId="172" fontId="3" fillId="0" borderId="5" xfId="15" applyNumberFormat="1" applyFont="1" applyBorder="1" applyAlignment="1">
      <alignment horizontal="center" vertical="center" wrapText="1"/>
    </xf>
    <xf numFmtId="172" fontId="3" fillId="0" borderId="5" xfId="15" applyNumberFormat="1" applyFont="1" applyBorder="1" applyAlignment="1">
      <alignment vertical="center" wrapText="1"/>
    </xf>
    <xf numFmtId="172" fontId="3" fillId="0" borderId="4" xfId="15" applyNumberFormat="1" applyFont="1" applyBorder="1" applyAlignment="1">
      <alignment horizontal="center" vertical="center" wrapText="1"/>
    </xf>
    <xf numFmtId="172" fontId="3" fillId="0" borderId="6" xfId="15" applyNumberFormat="1" applyFont="1" applyBorder="1" applyAlignment="1">
      <alignment horizontal="center" vertical="center" wrapText="1"/>
    </xf>
    <xf numFmtId="172" fontId="3" fillId="0" borderId="4" xfId="15" applyNumberFormat="1" applyFont="1" applyBorder="1" applyAlignment="1">
      <alignment vertical="center" wrapText="1"/>
    </xf>
    <xf numFmtId="0" fontId="3" fillId="0" borderId="7" xfId="0" applyFont="1" applyBorder="1" applyAlignment="1">
      <alignment vertical="top" wrapText="1"/>
    </xf>
    <xf numFmtId="172" fontId="3" fillId="0" borderId="7" xfId="15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72" fontId="5" fillId="0" borderId="1" xfId="15" applyNumberFormat="1" applyFont="1" applyBorder="1" applyAlignment="1">
      <alignment vertical="center" wrapText="1"/>
    </xf>
    <xf numFmtId="172" fontId="5" fillId="0" borderId="1" xfId="15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172" fontId="6" fillId="0" borderId="1" xfId="15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172" fontId="5" fillId="0" borderId="5" xfId="15" applyNumberFormat="1" applyFont="1" applyBorder="1" applyAlignment="1">
      <alignment vertical="center" wrapText="1"/>
    </xf>
    <xf numFmtId="172" fontId="5" fillId="0" borderId="5" xfId="15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172" fontId="5" fillId="0" borderId="4" xfId="15" applyNumberFormat="1" applyFont="1" applyBorder="1" applyAlignment="1">
      <alignment horizontal="center" vertical="center" wrapText="1"/>
    </xf>
    <xf numFmtId="172" fontId="5" fillId="0" borderId="7" xfId="15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2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3" fillId="0" borderId="15" xfId="0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2" fontId="3" fillId="0" borderId="16" xfId="15" applyNumberFormat="1" applyFont="1" applyBorder="1" applyAlignment="1">
      <alignment/>
    </xf>
    <xf numFmtId="172" fontId="3" fillId="0" borderId="4" xfId="15" applyNumberFormat="1" applyFont="1" applyBorder="1" applyAlignment="1">
      <alignment horizontal="center"/>
    </xf>
    <xf numFmtId="172" fontId="5" fillId="0" borderId="14" xfId="15" applyNumberFormat="1" applyFont="1" applyBorder="1" applyAlignment="1">
      <alignment horizontal="center"/>
    </xf>
    <xf numFmtId="172" fontId="5" fillId="0" borderId="4" xfId="15" applyNumberFormat="1" applyFont="1" applyBorder="1" applyAlignment="1">
      <alignment horizontal="center"/>
    </xf>
    <xf numFmtId="172" fontId="4" fillId="0" borderId="4" xfId="15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172" fontId="3" fillId="0" borderId="1" xfId="15" applyNumberFormat="1" applyFont="1" applyBorder="1" applyAlignment="1">
      <alignment vertical="center" wrapText="1"/>
    </xf>
    <xf numFmtId="172" fontId="3" fillId="0" borderId="1" xfId="15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172" fontId="5" fillId="0" borderId="12" xfId="15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F2" sqref="F2:G2"/>
    </sheetView>
  </sheetViews>
  <sheetFormatPr defaultColWidth="9.00390625" defaultRowHeight="12.75"/>
  <cols>
    <col min="1" max="1" width="6.25390625" style="0" customWidth="1"/>
    <col min="2" max="2" width="7.25390625" style="0" customWidth="1"/>
    <col min="3" max="3" width="6.125" style="0" customWidth="1"/>
    <col min="4" max="4" width="69.625" style="0" customWidth="1"/>
    <col min="5" max="5" width="14.625" style="0" customWidth="1"/>
    <col min="6" max="6" width="13.625" style="0" customWidth="1"/>
    <col min="7" max="7" width="11.25390625" style="0" bestFit="1" customWidth="1"/>
  </cols>
  <sheetData>
    <row r="1" spans="4:8" ht="12.75">
      <c r="D1" s="117" t="s">
        <v>72</v>
      </c>
      <c r="E1" s="117"/>
      <c r="F1" s="117"/>
      <c r="G1" s="117"/>
      <c r="H1" s="117"/>
    </row>
    <row r="2" spans="3:7" ht="12.75">
      <c r="C2" s="111" t="s">
        <v>71</v>
      </c>
      <c r="D2" s="111"/>
      <c r="E2" s="111"/>
      <c r="F2" s="109"/>
      <c r="G2" s="110"/>
    </row>
    <row r="3" spans="4:7" ht="12.75">
      <c r="D3" s="111"/>
      <c r="E3" s="112"/>
      <c r="F3" s="113"/>
      <c r="G3" s="113"/>
    </row>
    <row r="4" spans="1:7" ht="13.5" thickBot="1">
      <c r="A4" s="100" t="s">
        <v>0</v>
      </c>
      <c r="B4" s="101"/>
      <c r="C4" s="101"/>
      <c r="D4" s="101"/>
      <c r="F4" s="102"/>
      <c r="G4" s="102"/>
    </row>
    <row r="5" spans="1:7" ht="17.25" customHeight="1">
      <c r="A5" s="106" t="s">
        <v>1</v>
      </c>
      <c r="B5" s="106" t="s">
        <v>2</v>
      </c>
      <c r="C5" s="106" t="s">
        <v>3</v>
      </c>
      <c r="D5" s="106" t="s">
        <v>4</v>
      </c>
      <c r="E5" s="103" t="s">
        <v>67</v>
      </c>
      <c r="F5" s="106" t="s">
        <v>68</v>
      </c>
      <c r="G5" s="106" t="s">
        <v>44</v>
      </c>
    </row>
    <row r="6" spans="1:7" ht="12.75" customHeight="1">
      <c r="A6" s="107"/>
      <c r="B6" s="107"/>
      <c r="C6" s="107"/>
      <c r="D6" s="107"/>
      <c r="E6" s="104"/>
      <c r="F6" s="107"/>
      <c r="G6" s="107"/>
    </row>
    <row r="7" spans="1:7" ht="6" customHeight="1" thickBot="1">
      <c r="A7" s="108"/>
      <c r="B7" s="108"/>
      <c r="C7" s="108"/>
      <c r="D7" s="108"/>
      <c r="E7" s="105"/>
      <c r="F7" s="108"/>
      <c r="G7" s="108"/>
    </row>
    <row r="8" spans="1:7" ht="15.75" thickBot="1">
      <c r="A8" s="2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</row>
    <row r="9" spans="1:7" ht="15" thickBot="1">
      <c r="A9" s="3" t="s">
        <v>12</v>
      </c>
      <c r="B9" s="4"/>
      <c r="C9" s="4"/>
      <c r="D9" s="4" t="s">
        <v>13</v>
      </c>
      <c r="E9" s="13">
        <f>E10</f>
        <v>10000</v>
      </c>
      <c r="F9" s="5">
        <f>F10</f>
        <v>10000</v>
      </c>
      <c r="G9" s="6">
        <f>F9/E9*100</f>
        <v>100</v>
      </c>
    </row>
    <row r="10" spans="1:7" ht="15.75" thickBot="1">
      <c r="A10" s="7"/>
      <c r="B10" s="29" t="s">
        <v>14</v>
      </c>
      <c r="C10" s="29"/>
      <c r="D10" s="29" t="s">
        <v>15</v>
      </c>
      <c r="E10" s="30">
        <f>E11</f>
        <v>10000</v>
      </c>
      <c r="F10" s="31">
        <f>F11</f>
        <v>10000</v>
      </c>
      <c r="G10" s="32">
        <f aca="true" t="shared" si="0" ref="G10:G39">F10/E10*100</f>
        <v>100</v>
      </c>
    </row>
    <row r="11" spans="1:7" ht="46.5" customHeight="1" thickBot="1">
      <c r="A11" s="8"/>
      <c r="B11" s="8"/>
      <c r="C11" s="8" t="s">
        <v>16</v>
      </c>
      <c r="D11" s="8" t="s">
        <v>17</v>
      </c>
      <c r="E11" s="15">
        <v>10000</v>
      </c>
      <c r="F11" s="16">
        <v>10000</v>
      </c>
      <c r="G11" s="6">
        <f t="shared" si="0"/>
        <v>100</v>
      </c>
    </row>
    <row r="12" spans="1:7" ht="15" thickBot="1">
      <c r="A12" s="9" t="s">
        <v>18</v>
      </c>
      <c r="B12" s="10"/>
      <c r="C12" s="10"/>
      <c r="D12" s="10" t="s">
        <v>19</v>
      </c>
      <c r="E12" s="17">
        <f>E13</f>
        <v>223130</v>
      </c>
      <c r="F12" s="18">
        <f>F13</f>
        <v>100000</v>
      </c>
      <c r="G12" s="6">
        <f t="shared" si="0"/>
        <v>44.81692287007574</v>
      </c>
    </row>
    <row r="13" spans="1:7" ht="15.75" thickBot="1">
      <c r="A13" s="7"/>
      <c r="B13" s="29" t="s">
        <v>20</v>
      </c>
      <c r="C13" s="29"/>
      <c r="D13" s="29" t="s">
        <v>21</v>
      </c>
      <c r="E13" s="30">
        <f>E14</f>
        <v>223130</v>
      </c>
      <c r="F13" s="31">
        <f>F14</f>
        <v>100000</v>
      </c>
      <c r="G13" s="32">
        <f t="shared" si="0"/>
        <v>44.81692287007574</v>
      </c>
    </row>
    <row r="14" spans="1:7" ht="45.75" customHeight="1" thickBot="1">
      <c r="A14" s="8"/>
      <c r="B14" s="8"/>
      <c r="C14" s="8" t="s">
        <v>16</v>
      </c>
      <c r="D14" s="8" t="s">
        <v>17</v>
      </c>
      <c r="E14" s="15">
        <v>223130</v>
      </c>
      <c r="F14" s="16">
        <v>100000</v>
      </c>
      <c r="G14" s="6">
        <f t="shared" si="0"/>
        <v>44.81692287007574</v>
      </c>
    </row>
    <row r="15" spans="1:7" ht="15" thickBot="1">
      <c r="A15" s="9" t="s">
        <v>22</v>
      </c>
      <c r="B15" s="10"/>
      <c r="C15" s="10"/>
      <c r="D15" s="10" t="s">
        <v>23</v>
      </c>
      <c r="E15" s="17">
        <f>E16+E18+E20+E22</f>
        <v>461580</v>
      </c>
      <c r="F15" s="18">
        <f>F16+F18+F20+F22</f>
        <v>465660</v>
      </c>
      <c r="G15" s="6">
        <f t="shared" si="0"/>
        <v>100.88392044715975</v>
      </c>
    </row>
    <row r="16" spans="1:7" ht="15.75" thickBot="1">
      <c r="A16" s="3"/>
      <c r="B16" s="33">
        <v>71012</v>
      </c>
      <c r="C16" s="34"/>
      <c r="D16" s="29" t="s">
        <v>24</v>
      </c>
      <c r="E16" s="35">
        <f>E17</f>
        <v>80000</v>
      </c>
      <c r="F16" s="31">
        <f>F17</f>
        <v>100000</v>
      </c>
      <c r="G16" s="32">
        <f t="shared" si="0"/>
        <v>125</v>
      </c>
    </row>
    <row r="17" spans="1:7" ht="43.5" customHeight="1" thickBot="1">
      <c r="A17" s="9"/>
      <c r="B17" s="10"/>
      <c r="C17" s="11">
        <v>2110</v>
      </c>
      <c r="D17" s="12" t="s">
        <v>17</v>
      </c>
      <c r="E17" s="18">
        <v>80000</v>
      </c>
      <c r="F17" s="20">
        <v>100000</v>
      </c>
      <c r="G17" s="6">
        <f t="shared" si="0"/>
        <v>125</v>
      </c>
    </row>
    <row r="18" spans="1:7" ht="15.75" thickBot="1">
      <c r="A18" s="7"/>
      <c r="B18" s="29" t="s">
        <v>25</v>
      </c>
      <c r="C18" s="29"/>
      <c r="D18" s="29" t="s">
        <v>26</v>
      </c>
      <c r="E18" s="30">
        <f>E19</f>
        <v>41150</v>
      </c>
      <c r="F18" s="31">
        <f>F19</f>
        <v>35000</v>
      </c>
      <c r="G18" s="32">
        <f t="shared" si="0"/>
        <v>85.05467800729039</v>
      </c>
    </row>
    <row r="19" spans="1:7" ht="42.75" customHeight="1" thickBot="1">
      <c r="A19" s="8"/>
      <c r="B19" s="8"/>
      <c r="C19" s="8" t="s">
        <v>16</v>
      </c>
      <c r="D19" s="8" t="s">
        <v>17</v>
      </c>
      <c r="E19" s="15">
        <v>41150</v>
      </c>
      <c r="F19" s="16">
        <v>35000</v>
      </c>
      <c r="G19" s="6">
        <f t="shared" si="0"/>
        <v>85.05467800729039</v>
      </c>
    </row>
    <row r="20" spans="1:7" ht="15.75" thickBot="1">
      <c r="A20" s="12"/>
      <c r="B20" s="36" t="s">
        <v>27</v>
      </c>
      <c r="C20" s="36"/>
      <c r="D20" s="36" t="s">
        <v>28</v>
      </c>
      <c r="E20" s="37">
        <f>E21</f>
        <v>15190</v>
      </c>
      <c r="F20" s="38">
        <f>F21</f>
        <v>15000</v>
      </c>
      <c r="G20" s="32">
        <f t="shared" si="0"/>
        <v>98.74917709019093</v>
      </c>
    </row>
    <row r="21" spans="1:7" ht="45" customHeight="1" thickBot="1">
      <c r="A21" s="12"/>
      <c r="B21" s="12"/>
      <c r="C21" s="12" t="s">
        <v>16</v>
      </c>
      <c r="D21" s="12" t="s">
        <v>17</v>
      </c>
      <c r="E21" s="21">
        <v>15190</v>
      </c>
      <c r="F21" s="22">
        <v>15000</v>
      </c>
      <c r="G21" s="6">
        <f t="shared" si="0"/>
        <v>98.74917709019093</v>
      </c>
    </row>
    <row r="22" spans="1:7" ht="15.75" thickBot="1">
      <c r="A22" s="12"/>
      <c r="B22" s="36" t="s">
        <v>29</v>
      </c>
      <c r="C22" s="36"/>
      <c r="D22" s="36" t="s">
        <v>30</v>
      </c>
      <c r="E22" s="37">
        <f>E24</f>
        <v>325240</v>
      </c>
      <c r="F22" s="38">
        <f>F24</f>
        <v>315660</v>
      </c>
      <c r="G22" s="98">
        <f t="shared" si="0"/>
        <v>97.05448284343869</v>
      </c>
    </row>
    <row r="23" spans="1:7" ht="15.75" thickBot="1">
      <c r="A23" s="12">
        <v>1</v>
      </c>
      <c r="B23" s="36">
        <v>2</v>
      </c>
      <c r="C23" s="36">
        <v>3</v>
      </c>
      <c r="D23" s="36">
        <v>4</v>
      </c>
      <c r="E23" s="37">
        <v>5</v>
      </c>
      <c r="F23" s="96">
        <v>6</v>
      </c>
      <c r="G23" s="99">
        <v>7</v>
      </c>
    </row>
    <row r="24" spans="1:7" ht="47.25" customHeight="1" thickBot="1">
      <c r="A24" s="12"/>
      <c r="B24" s="12"/>
      <c r="C24" s="12" t="s">
        <v>16</v>
      </c>
      <c r="D24" s="12" t="s">
        <v>17</v>
      </c>
      <c r="E24" s="22">
        <v>325240</v>
      </c>
      <c r="F24" s="22">
        <v>315660</v>
      </c>
      <c r="G24" s="97">
        <f t="shared" si="0"/>
        <v>97.05448284343869</v>
      </c>
    </row>
    <row r="25" spans="1:7" ht="15" thickBot="1">
      <c r="A25" s="9" t="s">
        <v>31</v>
      </c>
      <c r="B25" s="10"/>
      <c r="C25" s="10"/>
      <c r="D25" s="10" t="s">
        <v>32</v>
      </c>
      <c r="E25" s="17">
        <f>E26</f>
        <v>159153</v>
      </c>
      <c r="F25" s="18">
        <f>F26+F28</f>
        <v>214456</v>
      </c>
      <c r="G25" s="6">
        <f t="shared" si="0"/>
        <v>134.74832393985662</v>
      </c>
    </row>
    <row r="26" spans="1:7" ht="15.75" thickBot="1">
      <c r="A26" s="7"/>
      <c r="B26" s="29" t="s">
        <v>33</v>
      </c>
      <c r="C26" s="29"/>
      <c r="D26" s="29" t="s">
        <v>34</v>
      </c>
      <c r="E26" s="30">
        <f>E27</f>
        <v>159153</v>
      </c>
      <c r="F26" s="31">
        <f>F27</f>
        <v>159456</v>
      </c>
      <c r="G26" s="32">
        <f t="shared" si="0"/>
        <v>100.19038283915478</v>
      </c>
    </row>
    <row r="27" spans="1:7" ht="44.25" customHeight="1" thickBot="1">
      <c r="A27" s="12"/>
      <c r="B27" s="12"/>
      <c r="C27" s="12" t="s">
        <v>16</v>
      </c>
      <c r="D27" s="12" t="s">
        <v>17</v>
      </c>
      <c r="E27" s="24">
        <v>159153</v>
      </c>
      <c r="F27" s="22">
        <v>159456</v>
      </c>
      <c r="G27" s="6">
        <f t="shared" si="0"/>
        <v>100.19038283915478</v>
      </c>
    </row>
    <row r="28" spans="1:7" ht="15" customHeight="1" thickBot="1">
      <c r="A28" s="7"/>
      <c r="B28" s="92">
        <v>75045</v>
      </c>
      <c r="C28" s="92"/>
      <c r="D28" s="92" t="s">
        <v>70</v>
      </c>
      <c r="E28" s="93">
        <v>0</v>
      </c>
      <c r="F28" s="94">
        <f>F29</f>
        <v>55000</v>
      </c>
      <c r="G28" s="6"/>
    </row>
    <row r="29" spans="1:7" ht="43.5" customHeight="1" thickBot="1">
      <c r="A29" s="7"/>
      <c r="B29" s="92"/>
      <c r="C29" s="12" t="s">
        <v>16</v>
      </c>
      <c r="D29" s="12" t="s">
        <v>17</v>
      </c>
      <c r="E29" s="93">
        <v>0</v>
      </c>
      <c r="F29" s="94">
        <v>55000</v>
      </c>
      <c r="G29" s="6"/>
    </row>
    <row r="30" spans="1:7" ht="15" thickBot="1">
      <c r="A30" s="3" t="s">
        <v>35</v>
      </c>
      <c r="B30" s="4"/>
      <c r="C30" s="4"/>
      <c r="D30" s="4" t="s">
        <v>36</v>
      </c>
      <c r="E30" s="19">
        <f>E31</f>
        <v>1600</v>
      </c>
      <c r="F30" s="19">
        <f>F31</f>
        <v>1800</v>
      </c>
      <c r="G30" s="6">
        <f t="shared" si="0"/>
        <v>112.5</v>
      </c>
    </row>
    <row r="31" spans="1:7" ht="15.75" thickBot="1">
      <c r="A31" s="7"/>
      <c r="B31" s="29" t="s">
        <v>37</v>
      </c>
      <c r="C31" s="29"/>
      <c r="D31" s="29" t="s">
        <v>38</v>
      </c>
      <c r="E31" s="31">
        <f>E32</f>
        <v>1600</v>
      </c>
      <c r="F31" s="31">
        <f>F32</f>
        <v>1800</v>
      </c>
      <c r="G31" s="32">
        <f t="shared" si="0"/>
        <v>112.5</v>
      </c>
    </row>
    <row r="32" spans="1:7" ht="45" customHeight="1" thickBot="1">
      <c r="A32" s="8"/>
      <c r="B32" s="8"/>
      <c r="C32" s="8" t="s">
        <v>16</v>
      </c>
      <c r="D32" s="8" t="s">
        <v>17</v>
      </c>
      <c r="E32" s="23">
        <v>1600</v>
      </c>
      <c r="F32" s="16">
        <v>1800</v>
      </c>
      <c r="G32" s="6">
        <f t="shared" si="0"/>
        <v>112.5</v>
      </c>
    </row>
    <row r="33" spans="1:7" ht="15.75" customHeight="1" thickBot="1">
      <c r="A33" s="27">
        <v>754</v>
      </c>
      <c r="B33" s="25"/>
      <c r="C33" s="25"/>
      <c r="D33" s="28" t="s">
        <v>46</v>
      </c>
      <c r="E33" s="22">
        <f>E34</f>
        <v>2500</v>
      </c>
      <c r="F33" s="26">
        <f>F34</f>
        <v>3000</v>
      </c>
      <c r="G33" s="6">
        <v>0</v>
      </c>
    </row>
    <row r="34" spans="1:7" ht="15.75" customHeight="1" thickBot="1">
      <c r="A34" s="8"/>
      <c r="B34" s="39">
        <v>75414</v>
      </c>
      <c r="C34" s="39"/>
      <c r="D34" s="39" t="s">
        <v>45</v>
      </c>
      <c r="E34" s="40">
        <f>E35</f>
        <v>2500</v>
      </c>
      <c r="F34" s="41">
        <f>F35</f>
        <v>3000</v>
      </c>
      <c r="G34" s="32">
        <v>0</v>
      </c>
    </row>
    <row r="35" spans="1:7" ht="48" customHeight="1" thickBot="1">
      <c r="A35" s="8"/>
      <c r="B35" s="25"/>
      <c r="C35" s="25">
        <v>2110</v>
      </c>
      <c r="D35" s="8" t="s">
        <v>17</v>
      </c>
      <c r="E35" s="23">
        <v>2500</v>
      </c>
      <c r="F35" s="26">
        <v>3000</v>
      </c>
      <c r="G35" s="6">
        <v>0</v>
      </c>
    </row>
    <row r="36" spans="1:7" ht="15" thickBot="1">
      <c r="A36" s="9" t="s">
        <v>39</v>
      </c>
      <c r="B36" s="10"/>
      <c r="C36" s="10"/>
      <c r="D36" s="10" t="s">
        <v>40</v>
      </c>
      <c r="E36" s="17">
        <f>E37</f>
        <v>3013000</v>
      </c>
      <c r="F36" s="18">
        <f>F37</f>
        <v>4341566</v>
      </c>
      <c r="G36" s="6">
        <f t="shared" si="0"/>
        <v>144.09445735147693</v>
      </c>
    </row>
    <row r="37" spans="1:7" ht="30.75" thickBot="1">
      <c r="A37" s="12"/>
      <c r="B37" s="42" t="s">
        <v>41</v>
      </c>
      <c r="C37" s="42"/>
      <c r="D37" s="42" t="s">
        <v>42</v>
      </c>
      <c r="E37" s="37">
        <f>E38</f>
        <v>3013000</v>
      </c>
      <c r="F37" s="40">
        <f>F38</f>
        <v>4341566</v>
      </c>
      <c r="G37" s="32">
        <f t="shared" si="0"/>
        <v>144.09445735147693</v>
      </c>
    </row>
    <row r="38" spans="1:7" ht="45" customHeight="1" thickBot="1">
      <c r="A38" s="8"/>
      <c r="B38" s="8"/>
      <c r="C38" s="8" t="s">
        <v>16</v>
      </c>
      <c r="D38" s="8" t="s">
        <v>17</v>
      </c>
      <c r="E38" s="21">
        <v>3013000</v>
      </c>
      <c r="F38" s="22">
        <v>4341566</v>
      </c>
      <c r="G38" s="6">
        <f t="shared" si="0"/>
        <v>144.09445735147693</v>
      </c>
    </row>
    <row r="39" spans="1:7" ht="15.75" thickBot="1">
      <c r="A39" s="12"/>
      <c r="B39" s="11"/>
      <c r="C39" s="11"/>
      <c r="D39" s="10" t="s">
        <v>43</v>
      </c>
      <c r="E39" s="17">
        <f>E9+E12+E15+E25+E30+E36+E33</f>
        <v>3870963</v>
      </c>
      <c r="F39" s="18">
        <f>F9+F12+F15+F25+F30+F33+F36</f>
        <v>5136482</v>
      </c>
      <c r="G39" s="6">
        <f t="shared" si="0"/>
        <v>132.69261421511908</v>
      </c>
    </row>
    <row r="40" spans="5:6" ht="12.75">
      <c r="E40" s="14"/>
      <c r="F40" s="14"/>
    </row>
    <row r="41" spans="5:6" ht="12.75">
      <c r="E41" s="14"/>
      <c r="F41" s="14"/>
    </row>
    <row r="42" spans="5:6" ht="12.75">
      <c r="E42" s="14"/>
      <c r="F42" s="14"/>
    </row>
    <row r="43" spans="5:6" ht="12.75">
      <c r="E43" s="14"/>
      <c r="F43" s="14"/>
    </row>
    <row r="44" spans="5:6" ht="12.75">
      <c r="E44" s="14"/>
      <c r="F44" s="14"/>
    </row>
    <row r="45" spans="5:6" ht="12.75">
      <c r="E45" s="14"/>
      <c r="F45" s="14"/>
    </row>
    <row r="46" spans="5:6" ht="12.75">
      <c r="E46" s="14"/>
      <c r="F46" s="14"/>
    </row>
    <row r="47" spans="5:6" ht="12.75">
      <c r="E47" s="14"/>
      <c r="F47" s="14"/>
    </row>
    <row r="48" spans="5:6" ht="12.75">
      <c r="E48" s="14"/>
      <c r="F48" s="14"/>
    </row>
    <row r="49" spans="5:6" ht="12.75">
      <c r="E49" s="14"/>
      <c r="F49" s="14"/>
    </row>
    <row r="50" spans="5:6" ht="12.75">
      <c r="E50" s="14"/>
      <c r="F50" s="14"/>
    </row>
    <row r="51" spans="5:6" ht="12.75">
      <c r="E51" s="14"/>
      <c r="F51" s="14"/>
    </row>
    <row r="52" spans="5:6" ht="12.75">
      <c r="E52" s="14"/>
      <c r="F52" s="14"/>
    </row>
    <row r="53" spans="5:6" ht="12.75">
      <c r="E53" s="14"/>
      <c r="F53" s="14"/>
    </row>
    <row r="54" spans="5:6" ht="12.75">
      <c r="E54" s="14"/>
      <c r="F54" s="14"/>
    </row>
    <row r="55" spans="5:6" ht="12.75">
      <c r="E55" s="14"/>
      <c r="F55" s="14"/>
    </row>
    <row r="56" spans="5:6" ht="12.75">
      <c r="E56" s="14"/>
      <c r="F56" s="14"/>
    </row>
    <row r="57" spans="5:6" ht="12.75">
      <c r="E57" s="14"/>
      <c r="F57" s="14"/>
    </row>
    <row r="58" spans="5:6" ht="12.75">
      <c r="E58" s="14"/>
      <c r="F58" s="14"/>
    </row>
  </sheetData>
  <mergeCells count="14">
    <mergeCell ref="C2:E2"/>
    <mergeCell ref="F2:G2"/>
    <mergeCell ref="D3:E3"/>
    <mergeCell ref="F3:G3"/>
    <mergeCell ref="D1:H1"/>
    <mergeCell ref="A4:D4"/>
    <mergeCell ref="F4:G4"/>
    <mergeCell ref="E5:E7"/>
    <mergeCell ref="F5:F7"/>
    <mergeCell ref="G5:G7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3"/>
  <sheetViews>
    <sheetView workbookViewId="0" topLeftCell="A1">
      <selection activeCell="E42" sqref="E42"/>
    </sheetView>
  </sheetViews>
  <sheetFormatPr defaultColWidth="9.00390625" defaultRowHeight="12.75"/>
  <cols>
    <col min="1" max="1" width="7.125" style="0" customWidth="1"/>
    <col min="2" max="2" width="10.125" style="0" customWidth="1"/>
    <col min="3" max="3" width="51.25390625" style="0" customWidth="1"/>
    <col min="4" max="4" width="18.625" style="0" customWidth="1"/>
    <col min="5" max="5" width="17.125" style="0" customWidth="1"/>
    <col min="6" max="6" width="12.125" style="0" customWidth="1"/>
  </cols>
  <sheetData>
    <row r="1" spans="1:6" ht="15">
      <c r="A1" s="43" t="s">
        <v>47</v>
      </c>
      <c r="B1" s="44"/>
      <c r="C1" s="44"/>
      <c r="D1" s="44"/>
      <c r="E1" s="44"/>
      <c r="F1" s="44"/>
    </row>
    <row r="2" spans="1:6" ht="15.75" thickBot="1">
      <c r="A2" s="44"/>
      <c r="B2" s="44"/>
      <c r="C2" s="44"/>
      <c r="D2" s="44"/>
      <c r="E2" s="44"/>
      <c r="F2" s="44" t="s">
        <v>48</v>
      </c>
    </row>
    <row r="3" spans="1:6" ht="15">
      <c r="A3" s="114" t="s">
        <v>1</v>
      </c>
      <c r="B3" s="114" t="s">
        <v>2</v>
      </c>
      <c r="C3" s="114" t="s">
        <v>4</v>
      </c>
      <c r="D3" s="45" t="s">
        <v>49</v>
      </c>
      <c r="E3" s="114" t="s">
        <v>68</v>
      </c>
      <c r="F3" s="114" t="s">
        <v>66</v>
      </c>
    </row>
    <row r="4" spans="1:6" ht="15">
      <c r="A4" s="115"/>
      <c r="B4" s="115"/>
      <c r="C4" s="115"/>
      <c r="D4" s="46" t="s">
        <v>65</v>
      </c>
      <c r="E4" s="115"/>
      <c r="F4" s="115"/>
    </row>
    <row r="5" spans="1:6" ht="15.75" thickBot="1">
      <c r="A5" s="116"/>
      <c r="B5" s="116"/>
      <c r="C5" s="116"/>
      <c r="D5" s="47" t="s">
        <v>69</v>
      </c>
      <c r="E5" s="116"/>
      <c r="F5" s="116"/>
    </row>
    <row r="6" spans="1:6" ht="15.75" thickBot="1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</row>
    <row r="7" spans="1:6" ht="15.75" thickBot="1">
      <c r="A7" s="56" t="s">
        <v>64</v>
      </c>
      <c r="B7" s="57"/>
      <c r="C7" s="58" t="s">
        <v>50</v>
      </c>
      <c r="D7" s="59">
        <f>D8</f>
        <v>10000</v>
      </c>
      <c r="E7" s="59">
        <f>E8</f>
        <v>10000</v>
      </c>
      <c r="F7" s="60">
        <f>E7/D7*100</f>
        <v>100</v>
      </c>
    </row>
    <row r="8" spans="1:6" ht="15.75" thickBot="1">
      <c r="A8" s="58"/>
      <c r="B8" s="68" t="s">
        <v>63</v>
      </c>
      <c r="C8" s="65" t="s">
        <v>51</v>
      </c>
      <c r="D8" s="67">
        <f>D9</f>
        <v>10000</v>
      </c>
      <c r="E8" s="66">
        <f>E9</f>
        <v>10000</v>
      </c>
      <c r="F8" s="52">
        <f aca="true" t="shared" si="0" ref="F8:F42">E8/D8*100</f>
        <v>100</v>
      </c>
    </row>
    <row r="9" spans="1:6" ht="15.75" thickBot="1">
      <c r="A9" s="61"/>
      <c r="B9" s="57"/>
      <c r="C9" s="62" t="s">
        <v>62</v>
      </c>
      <c r="D9" s="64">
        <v>10000</v>
      </c>
      <c r="E9" s="63">
        <v>10000</v>
      </c>
      <c r="F9" s="50">
        <f t="shared" si="0"/>
        <v>100</v>
      </c>
    </row>
    <row r="10" spans="1:6" ht="15.75" thickBot="1">
      <c r="A10" s="51">
        <v>700</v>
      </c>
      <c r="B10" s="69"/>
      <c r="C10" s="58" t="s">
        <v>19</v>
      </c>
      <c r="D10" s="72">
        <f>D11</f>
        <v>223130</v>
      </c>
      <c r="E10" s="59">
        <f>E11</f>
        <v>100000</v>
      </c>
      <c r="F10" s="73">
        <f t="shared" si="0"/>
        <v>44.81692287007574</v>
      </c>
    </row>
    <row r="11" spans="1:6" ht="15.75" thickBot="1">
      <c r="A11" s="58"/>
      <c r="B11" s="90">
        <v>70005</v>
      </c>
      <c r="C11" s="71" t="s">
        <v>52</v>
      </c>
      <c r="D11" s="74">
        <f>D12</f>
        <v>223130</v>
      </c>
      <c r="E11" s="67">
        <f>E12</f>
        <v>100000</v>
      </c>
      <c r="F11" s="75">
        <f t="shared" si="0"/>
        <v>44.81692287007574</v>
      </c>
    </row>
    <row r="12" spans="1:6" ht="15.75" thickBot="1">
      <c r="A12" s="58"/>
      <c r="B12" s="91"/>
      <c r="C12" s="57" t="s">
        <v>62</v>
      </c>
      <c r="D12" s="77">
        <v>223130</v>
      </c>
      <c r="E12" s="64">
        <v>100000</v>
      </c>
      <c r="F12" s="73">
        <f t="shared" si="0"/>
        <v>44.81692287007574</v>
      </c>
    </row>
    <row r="13" spans="1:47" s="55" customFormat="1" ht="15.75" thickBot="1">
      <c r="A13" s="58"/>
      <c r="B13" s="62"/>
      <c r="C13" s="57" t="s">
        <v>53</v>
      </c>
      <c r="D13" s="76">
        <v>18187</v>
      </c>
      <c r="E13" s="48">
        <v>0</v>
      </c>
      <c r="F13" s="85">
        <f t="shared" si="0"/>
        <v>0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</row>
    <row r="14" spans="1:6" ht="15.75" thickBot="1">
      <c r="A14" s="58">
        <v>710</v>
      </c>
      <c r="B14" s="57"/>
      <c r="C14" s="79" t="s">
        <v>54</v>
      </c>
      <c r="D14" s="59">
        <f>D15+D17+D19+D21</f>
        <v>461580</v>
      </c>
      <c r="E14" s="59">
        <f>E15+E17+E19+E21</f>
        <v>465660</v>
      </c>
      <c r="F14" s="73">
        <f t="shared" si="0"/>
        <v>100.88392044715975</v>
      </c>
    </row>
    <row r="15" spans="1:6" ht="15.75" thickBot="1">
      <c r="A15" s="58"/>
      <c r="B15" s="71">
        <v>71012</v>
      </c>
      <c r="C15" s="90" t="s">
        <v>24</v>
      </c>
      <c r="D15" s="78">
        <f>D16</f>
        <v>80000</v>
      </c>
      <c r="E15" s="70">
        <f>E16</f>
        <v>100000</v>
      </c>
      <c r="F15" s="54">
        <f t="shared" si="0"/>
        <v>125</v>
      </c>
    </row>
    <row r="16" spans="1:6" ht="15.75" thickBot="1">
      <c r="A16" s="58"/>
      <c r="B16" s="57"/>
      <c r="C16" s="91" t="s">
        <v>62</v>
      </c>
      <c r="D16" s="81">
        <v>80000</v>
      </c>
      <c r="E16" s="80">
        <v>100000</v>
      </c>
      <c r="F16" s="53">
        <f t="shared" si="0"/>
        <v>125</v>
      </c>
    </row>
    <row r="17" spans="1:6" ht="15.75" thickBot="1">
      <c r="A17" s="58"/>
      <c r="B17" s="71">
        <v>71013</v>
      </c>
      <c r="C17" s="90" t="s">
        <v>26</v>
      </c>
      <c r="D17" s="83">
        <f>D18</f>
        <v>41150</v>
      </c>
      <c r="E17" s="82">
        <f>E18</f>
        <v>35000</v>
      </c>
      <c r="F17" s="54">
        <f t="shared" si="0"/>
        <v>85.05467800729039</v>
      </c>
    </row>
    <row r="18" spans="1:6" ht="15.75" thickBot="1">
      <c r="A18" s="58"/>
      <c r="B18" s="57"/>
      <c r="C18" s="57" t="s">
        <v>62</v>
      </c>
      <c r="D18" s="81">
        <v>41150</v>
      </c>
      <c r="E18" s="81">
        <v>35000</v>
      </c>
      <c r="F18" s="73">
        <f t="shared" si="0"/>
        <v>85.05467800729039</v>
      </c>
    </row>
    <row r="19" spans="1:6" ht="15.75" thickBot="1">
      <c r="A19" s="58"/>
      <c r="B19" s="71">
        <v>71014</v>
      </c>
      <c r="C19" s="71" t="s">
        <v>28</v>
      </c>
      <c r="D19" s="83">
        <f>D20</f>
        <v>15190</v>
      </c>
      <c r="E19" s="83">
        <f>E20</f>
        <v>15000</v>
      </c>
      <c r="F19" s="86">
        <f t="shared" si="0"/>
        <v>98.74917709019093</v>
      </c>
    </row>
    <row r="20" spans="1:6" ht="15.75" thickBot="1">
      <c r="A20" s="58"/>
      <c r="B20" s="57"/>
      <c r="C20" s="57" t="s">
        <v>62</v>
      </c>
      <c r="D20" s="81">
        <v>15190</v>
      </c>
      <c r="E20" s="81">
        <v>15000</v>
      </c>
      <c r="F20" s="85">
        <f t="shared" si="0"/>
        <v>98.74917709019093</v>
      </c>
    </row>
    <row r="21" spans="1:6" ht="15.75" thickBot="1">
      <c r="A21" s="58"/>
      <c r="B21" s="71">
        <v>71015</v>
      </c>
      <c r="C21" s="71" t="s">
        <v>55</v>
      </c>
      <c r="D21" s="83">
        <f>D22</f>
        <v>325240</v>
      </c>
      <c r="E21" s="83">
        <f>E22</f>
        <v>315660</v>
      </c>
      <c r="F21" s="86">
        <f t="shared" si="0"/>
        <v>97.05448284343869</v>
      </c>
    </row>
    <row r="22" spans="1:6" ht="15.75" thickBot="1">
      <c r="A22" s="58"/>
      <c r="B22" s="57"/>
      <c r="C22" s="57" t="s">
        <v>62</v>
      </c>
      <c r="D22" s="81">
        <v>325240</v>
      </c>
      <c r="E22" s="81">
        <v>315660</v>
      </c>
      <c r="F22" s="85">
        <f t="shared" si="0"/>
        <v>97.05448284343869</v>
      </c>
    </row>
    <row r="23" spans="1:6" ht="15.75" thickBot="1">
      <c r="A23" s="58"/>
      <c r="B23" s="57"/>
      <c r="C23" s="57" t="s">
        <v>53</v>
      </c>
      <c r="D23" s="81">
        <v>257189</v>
      </c>
      <c r="E23" s="81">
        <v>250946</v>
      </c>
      <c r="F23" s="85">
        <f t="shared" si="0"/>
        <v>97.57260224970742</v>
      </c>
    </row>
    <row r="24" spans="1:6" ht="15.75" thickBot="1">
      <c r="A24" s="58">
        <v>750</v>
      </c>
      <c r="B24" s="57"/>
      <c r="C24" s="58" t="s">
        <v>56</v>
      </c>
      <c r="D24" s="84">
        <f>D25</f>
        <v>159153</v>
      </c>
      <c r="E24" s="84">
        <f>E25+E28</f>
        <v>214456</v>
      </c>
      <c r="F24" s="85">
        <f t="shared" si="0"/>
        <v>134.74832393985662</v>
      </c>
    </row>
    <row r="25" spans="1:6" ht="15.75" thickBot="1">
      <c r="A25" s="58"/>
      <c r="B25" s="71">
        <v>75011</v>
      </c>
      <c r="C25" s="71" t="s">
        <v>34</v>
      </c>
      <c r="D25" s="83">
        <f>D26</f>
        <v>159153</v>
      </c>
      <c r="E25" s="83">
        <f>E26</f>
        <v>159456</v>
      </c>
      <c r="F25" s="86">
        <f t="shared" si="0"/>
        <v>100.19038283915478</v>
      </c>
    </row>
    <row r="26" spans="1:6" ht="15.75" thickBot="1">
      <c r="A26" s="58"/>
      <c r="B26" s="57"/>
      <c r="C26" s="57" t="s">
        <v>62</v>
      </c>
      <c r="D26" s="81">
        <f>D27</f>
        <v>159153</v>
      </c>
      <c r="E26" s="81">
        <f>E27</f>
        <v>159456</v>
      </c>
      <c r="F26" s="85">
        <f t="shared" si="0"/>
        <v>100.19038283915478</v>
      </c>
    </row>
    <row r="27" spans="1:6" ht="15.75" thickBot="1">
      <c r="A27" s="58"/>
      <c r="B27" s="57"/>
      <c r="C27" s="57" t="s">
        <v>53</v>
      </c>
      <c r="D27" s="81">
        <v>159153</v>
      </c>
      <c r="E27" s="81">
        <v>159456</v>
      </c>
      <c r="F27" s="85">
        <f t="shared" si="0"/>
        <v>100.19038283915478</v>
      </c>
    </row>
    <row r="28" spans="1:6" ht="15.75" thickBot="1">
      <c r="A28" s="95"/>
      <c r="B28" s="71">
        <v>75045</v>
      </c>
      <c r="C28" s="71" t="s">
        <v>70</v>
      </c>
      <c r="D28" s="83">
        <v>0</v>
      </c>
      <c r="E28" s="83">
        <f>E29</f>
        <v>55000</v>
      </c>
      <c r="F28" s="85">
        <v>0</v>
      </c>
    </row>
    <row r="29" spans="1:6" ht="15.75" thickBot="1">
      <c r="A29" s="95"/>
      <c r="B29" s="71"/>
      <c r="C29" s="57" t="s">
        <v>59</v>
      </c>
      <c r="D29" s="83">
        <v>0</v>
      </c>
      <c r="E29" s="83">
        <v>55000</v>
      </c>
      <c r="F29" s="85">
        <v>0</v>
      </c>
    </row>
    <row r="30" spans="1:6" ht="15.75" thickBot="1">
      <c r="A30" s="95"/>
      <c r="B30" s="71"/>
      <c r="C30" s="57" t="s">
        <v>53</v>
      </c>
      <c r="D30" s="83">
        <v>0</v>
      </c>
      <c r="E30" s="83">
        <v>11461</v>
      </c>
      <c r="F30" s="85">
        <v>0</v>
      </c>
    </row>
    <row r="31" spans="1:6" ht="15.75" thickBot="1">
      <c r="A31" s="58">
        <v>752</v>
      </c>
      <c r="B31" s="57"/>
      <c r="C31" s="58" t="s">
        <v>36</v>
      </c>
      <c r="D31" s="84">
        <f>D32</f>
        <v>1600</v>
      </c>
      <c r="E31" s="84">
        <f>E32</f>
        <v>1800</v>
      </c>
      <c r="F31" s="85">
        <f t="shared" si="0"/>
        <v>112.5</v>
      </c>
    </row>
    <row r="32" spans="1:6" ht="15.75" thickBot="1">
      <c r="A32" s="58"/>
      <c r="B32" s="71">
        <v>75212</v>
      </c>
      <c r="C32" s="71" t="s">
        <v>38</v>
      </c>
      <c r="D32" s="83">
        <f>D33</f>
        <v>1600</v>
      </c>
      <c r="E32" s="83">
        <f>E33</f>
        <v>1800</v>
      </c>
      <c r="F32" s="86">
        <f t="shared" si="0"/>
        <v>112.5</v>
      </c>
    </row>
    <row r="33" spans="1:6" ht="15.75" thickBot="1">
      <c r="A33" s="58"/>
      <c r="B33" s="57"/>
      <c r="C33" s="57" t="s">
        <v>62</v>
      </c>
      <c r="D33" s="81">
        <v>1600</v>
      </c>
      <c r="E33" s="81">
        <v>1800</v>
      </c>
      <c r="F33" s="85">
        <f t="shared" si="0"/>
        <v>112.5</v>
      </c>
    </row>
    <row r="34" spans="1:6" ht="30" thickBot="1">
      <c r="A34" s="58">
        <v>754</v>
      </c>
      <c r="B34" s="57"/>
      <c r="C34" s="88" t="s">
        <v>46</v>
      </c>
      <c r="D34" s="81">
        <f>D35</f>
        <v>2500</v>
      </c>
      <c r="E34" s="84">
        <f>E35</f>
        <v>3000</v>
      </c>
      <c r="F34" s="85">
        <v>0</v>
      </c>
    </row>
    <row r="35" spans="1:6" ht="15.75" thickBot="1">
      <c r="A35" s="58"/>
      <c r="B35" s="71">
        <v>75414</v>
      </c>
      <c r="C35" s="71" t="s">
        <v>45</v>
      </c>
      <c r="D35" s="83">
        <f>D36</f>
        <v>2500</v>
      </c>
      <c r="E35" s="83">
        <f>E36</f>
        <v>3000</v>
      </c>
      <c r="F35" s="86">
        <v>0</v>
      </c>
    </row>
    <row r="36" spans="1:6" ht="15.75" thickBot="1">
      <c r="A36" s="58"/>
      <c r="B36" s="57"/>
      <c r="C36" s="57" t="s">
        <v>62</v>
      </c>
      <c r="D36" s="81">
        <v>2500</v>
      </c>
      <c r="E36" s="81">
        <v>3000</v>
      </c>
      <c r="F36" s="85">
        <v>0</v>
      </c>
    </row>
    <row r="37" spans="1:6" ht="15.75" thickBot="1">
      <c r="A37" s="58">
        <v>851</v>
      </c>
      <c r="B37" s="57"/>
      <c r="C37" s="58" t="s">
        <v>57</v>
      </c>
      <c r="D37" s="84">
        <f>D38</f>
        <v>3013000</v>
      </c>
      <c r="E37" s="84">
        <f>E38</f>
        <v>4341566</v>
      </c>
      <c r="F37" s="85">
        <f t="shared" si="0"/>
        <v>144.09445735147693</v>
      </c>
    </row>
    <row r="38" spans="1:6" ht="45.75" thickBot="1">
      <c r="A38" s="58"/>
      <c r="B38" s="71">
        <v>85156</v>
      </c>
      <c r="C38" s="89" t="s">
        <v>42</v>
      </c>
      <c r="D38" s="83">
        <f>D39</f>
        <v>3013000</v>
      </c>
      <c r="E38" s="83">
        <f>E39</f>
        <v>4341566</v>
      </c>
      <c r="F38" s="86">
        <f t="shared" si="0"/>
        <v>144.09445735147693</v>
      </c>
    </row>
    <row r="39" spans="1:6" ht="15.75" thickBot="1">
      <c r="A39" s="58"/>
      <c r="B39" s="57"/>
      <c r="C39" s="57" t="s">
        <v>62</v>
      </c>
      <c r="D39" s="81">
        <v>3013000</v>
      </c>
      <c r="E39" s="81">
        <v>4341566</v>
      </c>
      <c r="F39" s="85">
        <f t="shared" si="0"/>
        <v>144.09445735147693</v>
      </c>
    </row>
    <row r="40" spans="1:6" ht="15.75" thickBot="1">
      <c r="A40" s="58"/>
      <c r="B40" s="57"/>
      <c r="C40" s="58" t="s">
        <v>58</v>
      </c>
      <c r="D40" s="84">
        <f>D7+D10+D14+D24+D31+D37+D34</f>
        <v>3870963</v>
      </c>
      <c r="E40" s="84">
        <f>E7+E10+E14+E24+E31+E34+E37</f>
        <v>5136482</v>
      </c>
      <c r="F40" s="73">
        <f t="shared" si="0"/>
        <v>132.69261421511908</v>
      </c>
    </row>
    <row r="41" spans="1:6" ht="15.75" customHeight="1" thickBot="1">
      <c r="A41" s="58"/>
      <c r="B41" s="57"/>
      <c r="C41" s="57" t="s">
        <v>59</v>
      </c>
      <c r="D41" s="81">
        <f>D9+D12+D16+D18+D20+D22+D26+D33+D39+D35</f>
        <v>3870963</v>
      </c>
      <c r="E41" s="81">
        <f>E9+E12+E16+E18+E20+E22+E26+E33+E36+E39+E28</f>
        <v>5136482</v>
      </c>
      <c r="F41" s="85">
        <f t="shared" si="0"/>
        <v>132.69261421511908</v>
      </c>
    </row>
    <row r="42" spans="1:6" ht="15.75" thickBot="1">
      <c r="A42" s="58"/>
      <c r="B42" s="57"/>
      <c r="C42" s="57" t="s">
        <v>60</v>
      </c>
      <c r="D42" s="81">
        <f>D13+D23+D27</f>
        <v>434529</v>
      </c>
      <c r="E42" s="81">
        <f>E23+E27+E30</f>
        <v>421863</v>
      </c>
      <c r="F42" s="85">
        <f t="shared" si="0"/>
        <v>97.08511975035037</v>
      </c>
    </row>
    <row r="43" spans="1:6" ht="15.75" thickBot="1">
      <c r="A43" s="57"/>
      <c r="B43" s="57"/>
      <c r="C43" s="57" t="s">
        <v>61</v>
      </c>
      <c r="D43" s="81">
        <v>0</v>
      </c>
      <c r="E43" s="81">
        <v>0</v>
      </c>
      <c r="F43" s="87">
        <v>0</v>
      </c>
    </row>
  </sheetData>
  <mergeCells count="5">
    <mergeCell ref="F3:F5"/>
    <mergeCell ref="A3:A5"/>
    <mergeCell ref="B3:B5"/>
    <mergeCell ref="C3:C5"/>
    <mergeCell ref="E3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2009-11-13T08:45:39Z</cp:lastPrinted>
  <dcterms:created xsi:type="dcterms:W3CDTF">1997-02-26T13:46:56Z</dcterms:created>
  <dcterms:modified xsi:type="dcterms:W3CDTF">2010-01-04T08:56:30Z</dcterms:modified>
  <cp:category/>
  <cp:version/>
  <cp:contentType/>
  <cp:contentStatus/>
</cp:coreProperties>
</file>