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<sst xmlns="http://schemas.openxmlformats.org/spreadsheetml/2006/main" count="105" uniqueCount="59">
  <si>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</si>
  <si>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</si>
  <si>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</si>
  <si>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</si>
  <si>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</si>
  <si>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</si>
  <si>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</si>
  <si>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</si>
  <si>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</si>
  <si>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</si>
  <si>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</si>
  <si>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</si>
  <si>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</si>
  <si>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</si>
  <si>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</si>
  <si>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</si>
  <si>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</si>
  <si>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</si>
  <si>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</si>
  <si>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</si>
  <si>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</si>
  <si>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</si>
  <si>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</si>
  <si>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</si>
  <si>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</si>
  <si>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</si>
  <si>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</si>
  <si>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</si>
  <si>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</si>
  <si>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</si>
  <si>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</si>
  <si>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</si>
  <si>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</si>
  <si>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</si>
  <si>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</si>
  <si>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</si>
  <si>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</si>
  <si>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</si>
  <si>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</si>
  <si>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</si>
  <si>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</si>
  <si>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</si>
  <si>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</si>
  <si>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</si>
  <si>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</si>
  <si>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</si>
  <si>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</si>
  <si>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</si>
  <si>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</si>
  <si>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DOCHODY i WYDATKI  W ZAKRESIE ZADAŃ REALIZOWANYCH PRZEZ POWIAT JELENIOGÓRSKI NA PODSTAWIE POROZUMIEŃ Z JEDNOSTKAMI SAMOZRĄDU TERYTORIALNEGO W 2010 ROKU</t>
  </si>
  <si>
    <t>wykonanie 2009 r.</t>
  </si>
  <si>
    <t>2010r.</t>
  </si>
  <si>
    <t>Przewidywane wykonaie 2009 r.</t>
  </si>
  <si>
    <t>Plan na 2010 rok</t>
  </si>
  <si>
    <t>ADMINISTRACJA PUBLICZNA</t>
  </si>
  <si>
    <t>Promocja jednostek samorządu terytorialnego</t>
  </si>
  <si>
    <t>KULTURA FIZYCZNA I SPORT</t>
  </si>
  <si>
    <t>Zadania w zakresie  kultury fizycznej i sportu</t>
  </si>
  <si>
    <t>Załącznik Nr 5b do uchwały Rady Powiatu Jeleniogórskiego nr XL/239/09 z dnia 30 grudnia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</si>
</sst>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69" fontId="5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169" fontId="1" fillId="0" borderId="2" xfId="15" applyNumberFormat="1" applyFont="1" applyBorder="1" applyAlignment="1">
      <alignment wrapText="1"/>
    </xf>
    <xf numFmtId="169" fontId="1" fillId="0" borderId="2" xfId="15" applyNumberFormat="1" applyFont="1" applyBorder="1" applyAlignment="1">
      <alignment horizontal="center" wrapText="1"/>
    </xf>
    <xf numFmtId="169" fontId="1" fillId="0" borderId="7" xfId="15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3" fontId="2" fillId="0" borderId="2" xfId="15" applyFont="1" applyBorder="1" applyAlignment="1">
      <alignment horizontal="center" wrapText="1"/>
    </xf>
    <xf numFmtId="43" fontId="8" fillId="0" borderId="2" xfId="15" applyFont="1" applyBorder="1" applyAlignment="1">
      <alignment horizontal="center" wrapText="1"/>
    </xf>
    <xf numFmtId="169" fontId="10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wrapText="1"/>
    </xf>
    <xf numFmtId="169" fontId="0" fillId="0" borderId="8" xfId="0" applyNumberFormat="1" applyBorder="1" applyAlignment="1">
      <alignment horizontal="center"/>
    </xf>
    <xf numFmtId="169" fontId="9" fillId="0" borderId="2" xfId="0" applyNumberFormat="1" applyFont="1" applyBorder="1" applyAlignment="1">
      <alignment horizontal="left" vertical="top" wrapText="1"/>
    </xf>
    <xf numFmtId="169" fontId="1" fillId="0" borderId="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43" fontId="2" fillId="0" borderId="5" xfId="15" applyFont="1" applyBorder="1" applyAlignment="1">
      <alignment horizontal="center" wrapText="1"/>
    </xf>
    <xf numFmtId="43" fontId="2" fillId="0" borderId="6" xfId="15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169" fontId="8" fillId="0" borderId="5" xfId="15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3" sqref="E3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4"/>
      <c r="B1" s="44"/>
      <c r="C1" s="44"/>
      <c r="D1" s="97" t="s">
        <v>58</v>
      </c>
      <c r="E1" s="97"/>
      <c r="F1" s="97"/>
      <c r="G1" s="97"/>
    </row>
    <row r="2" spans="1:7" ht="12.75">
      <c r="A2" s="44"/>
      <c r="B2" s="44"/>
      <c r="C2" s="44"/>
      <c r="D2" s="44"/>
      <c r="E2" s="44"/>
      <c r="F2" s="90"/>
      <c r="G2" s="90"/>
    </row>
    <row r="3" spans="1:7" ht="12.75">
      <c r="A3" s="44"/>
      <c r="B3" s="44"/>
      <c r="C3" s="44"/>
      <c r="D3" s="44"/>
      <c r="E3" s="44"/>
      <c r="F3" s="90"/>
      <c r="G3" s="90"/>
    </row>
    <row r="4" spans="1:7" ht="26.25" customHeight="1">
      <c r="A4" s="91" t="s">
        <v>49</v>
      </c>
      <c r="B4" s="91"/>
      <c r="C4" s="91"/>
      <c r="D4" s="91"/>
      <c r="E4" s="91"/>
      <c r="F4" s="91"/>
      <c r="G4" s="44"/>
    </row>
    <row r="5" spans="1:7" ht="13.5" thickBot="1">
      <c r="A5" s="92" t="s">
        <v>34</v>
      </c>
      <c r="B5" s="92"/>
      <c r="C5" s="92"/>
      <c r="D5" s="44"/>
      <c r="E5" s="44"/>
      <c r="F5" s="44"/>
      <c r="G5" s="44" t="s">
        <v>35</v>
      </c>
    </row>
    <row r="6" spans="1:7" ht="15" customHeight="1">
      <c r="A6" s="93" t="s">
        <v>0</v>
      </c>
      <c r="B6" s="93" t="s">
        <v>1</v>
      </c>
      <c r="C6" s="93" t="s">
        <v>2</v>
      </c>
      <c r="D6" s="93" t="s">
        <v>3</v>
      </c>
      <c r="E6" s="11" t="s">
        <v>44</v>
      </c>
      <c r="F6" s="11" t="s">
        <v>4</v>
      </c>
      <c r="G6" s="93" t="s">
        <v>38</v>
      </c>
    </row>
    <row r="7" spans="1:7" ht="16.5" customHeight="1" thickBot="1">
      <c r="A7" s="94"/>
      <c r="B7" s="94"/>
      <c r="C7" s="94"/>
      <c r="D7" s="94"/>
      <c r="E7" s="12" t="s">
        <v>50</v>
      </c>
      <c r="F7" s="12" t="s">
        <v>51</v>
      </c>
      <c r="G7" s="94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5.75" thickBot="1">
      <c r="A9" s="85">
        <v>750</v>
      </c>
      <c r="B9" s="2"/>
      <c r="C9" s="2"/>
      <c r="D9" s="72" t="s">
        <v>54</v>
      </c>
      <c r="E9" s="42">
        <f>E10</f>
        <v>90250</v>
      </c>
      <c r="F9" s="42">
        <f>F10</f>
        <v>91750</v>
      </c>
      <c r="G9" s="78">
        <f>(F9/E9)*100</f>
        <v>101.66204986149584</v>
      </c>
    </row>
    <row r="10" spans="1:7" ht="15.75" thickBot="1">
      <c r="A10" s="1"/>
      <c r="B10" s="73">
        <v>75075</v>
      </c>
      <c r="C10" s="73"/>
      <c r="D10" s="54" t="s">
        <v>55</v>
      </c>
      <c r="E10" s="53">
        <f>E11</f>
        <v>90250</v>
      </c>
      <c r="F10" s="53">
        <f>F11</f>
        <v>91750</v>
      </c>
      <c r="G10" s="78">
        <f>(F10/E10)*100</f>
        <v>101.66204986149584</v>
      </c>
    </row>
    <row r="11" spans="1:7" ht="48" thickBot="1">
      <c r="A11" s="1"/>
      <c r="B11" s="2"/>
      <c r="C11" s="8">
        <v>2310</v>
      </c>
      <c r="D11" s="7" t="s">
        <v>5</v>
      </c>
      <c r="E11" s="68">
        <v>90250</v>
      </c>
      <c r="F11" s="68">
        <v>91750</v>
      </c>
      <c r="G11" s="79">
        <f>(F11/E11)*100</f>
        <v>101.66204986149584</v>
      </c>
    </row>
    <row r="12" spans="1:7" ht="16.5" thickBot="1">
      <c r="A12" s="32">
        <v>801</v>
      </c>
      <c r="B12" s="33"/>
      <c r="C12" s="34"/>
      <c r="D12" s="33" t="s">
        <v>6</v>
      </c>
      <c r="E12" s="35">
        <f>E13+E16+E18+E20</f>
        <v>3653025</v>
      </c>
      <c r="F12" s="35">
        <f>F13+F16+F18+F20</f>
        <v>4489346</v>
      </c>
      <c r="G12" s="36">
        <f>(F12/E12)*100</f>
        <v>122.89393037277326</v>
      </c>
    </row>
    <row r="13" spans="1:7" ht="16.5" thickBot="1">
      <c r="A13" s="45"/>
      <c r="B13" s="46">
        <v>80110</v>
      </c>
      <c r="C13" s="47"/>
      <c r="D13" s="46" t="s">
        <v>7</v>
      </c>
      <c r="E13" s="48">
        <f>E14</f>
        <v>3565109</v>
      </c>
      <c r="F13" s="48">
        <f>F14+F15</f>
        <v>4389638</v>
      </c>
      <c r="G13" s="36">
        <f aca="true" t="shared" si="0" ref="G13:G40">(F13/E13)*100</f>
        <v>123.12773606641481</v>
      </c>
    </row>
    <row r="14" spans="1:7" ht="47.25" customHeight="1" thickBot="1">
      <c r="A14" s="6"/>
      <c r="B14" s="7"/>
      <c r="C14" s="8">
        <v>2310</v>
      </c>
      <c r="D14" s="7" t="s">
        <v>5</v>
      </c>
      <c r="E14" s="24">
        <v>3565109</v>
      </c>
      <c r="F14" s="24">
        <v>4349638</v>
      </c>
      <c r="G14" s="36">
        <f t="shared" si="0"/>
        <v>122.00575073581201</v>
      </c>
    </row>
    <row r="15" spans="1:7" ht="47.25" customHeight="1" thickBot="1">
      <c r="A15" s="6"/>
      <c r="B15" s="7"/>
      <c r="C15" s="62">
        <v>6610</v>
      </c>
      <c r="D15" s="63" t="s">
        <v>46</v>
      </c>
      <c r="E15" s="24">
        <v>0</v>
      </c>
      <c r="F15" s="67">
        <v>40000</v>
      </c>
      <c r="G15" s="36">
        <v>0</v>
      </c>
    </row>
    <row r="16" spans="1:7" ht="16.5" thickBot="1">
      <c r="A16" s="6"/>
      <c r="B16" s="49">
        <v>80113</v>
      </c>
      <c r="C16" s="50"/>
      <c r="D16" s="49" t="s">
        <v>8</v>
      </c>
      <c r="E16" s="51">
        <f>E17</f>
        <v>31500</v>
      </c>
      <c r="F16" s="51">
        <f>F17</f>
        <v>32500</v>
      </c>
      <c r="G16" s="36">
        <f t="shared" si="0"/>
        <v>103.17460317460319</v>
      </c>
    </row>
    <row r="17" spans="1:7" ht="45.75" customHeight="1" thickBot="1">
      <c r="A17" s="6"/>
      <c r="B17" s="7"/>
      <c r="C17" s="8">
        <v>2310</v>
      </c>
      <c r="D17" s="7" t="s">
        <v>9</v>
      </c>
      <c r="E17" s="24">
        <v>31500</v>
      </c>
      <c r="F17" s="24">
        <v>32500</v>
      </c>
      <c r="G17" s="36">
        <f t="shared" si="0"/>
        <v>103.17460317460319</v>
      </c>
    </row>
    <row r="18" spans="1:7" ht="16.5" thickBot="1">
      <c r="A18" s="6"/>
      <c r="B18" s="49">
        <v>80146</v>
      </c>
      <c r="C18" s="50"/>
      <c r="D18" s="49" t="s">
        <v>10</v>
      </c>
      <c r="E18" s="51">
        <f>E19</f>
        <v>19758</v>
      </c>
      <c r="F18" s="51">
        <f>F19</f>
        <v>23390</v>
      </c>
      <c r="G18" s="36">
        <f t="shared" si="0"/>
        <v>118.38242737119143</v>
      </c>
    </row>
    <row r="19" spans="1:7" ht="47.25" customHeight="1" thickBot="1">
      <c r="A19" s="13"/>
      <c r="B19" s="14"/>
      <c r="C19" s="15">
        <v>2310</v>
      </c>
      <c r="D19" s="14" t="s">
        <v>5</v>
      </c>
      <c r="E19" s="25">
        <v>19758</v>
      </c>
      <c r="F19" s="25">
        <v>23390</v>
      </c>
      <c r="G19" s="87">
        <f t="shared" si="0"/>
        <v>118.38242737119143</v>
      </c>
    </row>
    <row r="20" spans="1:7" ht="17.25" customHeight="1" thickBot="1">
      <c r="A20" s="13"/>
      <c r="B20" s="45">
        <v>80195</v>
      </c>
      <c r="C20" s="88"/>
      <c r="D20" s="45" t="s">
        <v>37</v>
      </c>
      <c r="E20" s="89">
        <f>E21</f>
        <v>36658</v>
      </c>
      <c r="F20" s="89">
        <f>F21</f>
        <v>43818</v>
      </c>
      <c r="G20" s="86">
        <f t="shared" si="0"/>
        <v>119.53188935566588</v>
      </c>
    </row>
    <row r="21" spans="1:7" ht="47.25" customHeight="1" thickBot="1">
      <c r="A21" s="13"/>
      <c r="B21" s="14"/>
      <c r="C21" s="15">
        <v>2310</v>
      </c>
      <c r="D21" s="14" t="s">
        <v>5</v>
      </c>
      <c r="E21" s="25">
        <v>36658</v>
      </c>
      <c r="F21" s="25">
        <v>43818</v>
      </c>
      <c r="G21" s="36">
        <f t="shared" si="0"/>
        <v>119.53188935566588</v>
      </c>
    </row>
    <row r="22" spans="1:7" ht="17.25" customHeight="1" thickBot="1">
      <c r="A22" s="37">
        <v>852</v>
      </c>
      <c r="B22" s="38"/>
      <c r="C22" s="39"/>
      <c r="D22" s="38" t="s">
        <v>41</v>
      </c>
      <c r="E22" s="40">
        <f>E23+E25</f>
        <v>438170</v>
      </c>
      <c r="F22" s="40">
        <f>F23+F25</f>
        <v>395220</v>
      </c>
      <c r="G22" s="36">
        <f t="shared" si="0"/>
        <v>90.1978684072392</v>
      </c>
    </row>
    <row r="23" spans="1:7" ht="16.5" customHeight="1" thickBot="1">
      <c r="A23" s="13"/>
      <c r="B23" s="46">
        <v>85201</v>
      </c>
      <c r="C23" s="47"/>
      <c r="D23" s="46" t="s">
        <v>42</v>
      </c>
      <c r="E23" s="48">
        <f>E24</f>
        <v>199670</v>
      </c>
      <c r="F23" s="48">
        <f>F24</f>
        <v>149220</v>
      </c>
      <c r="G23" s="36">
        <f t="shared" si="0"/>
        <v>74.73330996143636</v>
      </c>
    </row>
    <row r="24" spans="1:7" ht="47.25" customHeight="1" thickBot="1">
      <c r="A24" s="13"/>
      <c r="B24" s="14"/>
      <c r="C24" s="15">
        <v>2320</v>
      </c>
      <c r="D24" s="14" t="s">
        <v>13</v>
      </c>
      <c r="E24" s="25">
        <v>199670</v>
      </c>
      <c r="F24" s="25">
        <v>149220</v>
      </c>
      <c r="G24" s="36">
        <f t="shared" si="0"/>
        <v>74.73330996143636</v>
      </c>
    </row>
    <row r="25" spans="1:7" ht="17.25" customHeight="1" thickBot="1">
      <c r="A25" s="6"/>
      <c r="B25" s="49">
        <v>85204</v>
      </c>
      <c r="C25" s="50"/>
      <c r="D25" s="49" t="s">
        <v>43</v>
      </c>
      <c r="E25" s="51">
        <f>E26</f>
        <v>238500</v>
      </c>
      <c r="F25" s="51">
        <f>F26</f>
        <v>246000</v>
      </c>
      <c r="G25" s="36">
        <f t="shared" si="0"/>
        <v>103.14465408805032</v>
      </c>
    </row>
    <row r="26" spans="1:7" ht="47.25" customHeight="1" thickBot="1">
      <c r="A26" s="6"/>
      <c r="B26" s="7"/>
      <c r="C26" s="8">
        <v>2320</v>
      </c>
      <c r="D26" s="7" t="s">
        <v>13</v>
      </c>
      <c r="E26" s="24">
        <v>238500</v>
      </c>
      <c r="F26" s="24">
        <v>246000</v>
      </c>
      <c r="G26" s="36">
        <f t="shared" si="0"/>
        <v>103.14465408805032</v>
      </c>
    </row>
    <row r="27" spans="1:7" ht="32.25" thickBot="1">
      <c r="A27" s="3">
        <v>853</v>
      </c>
      <c r="B27" s="4"/>
      <c r="C27" s="5"/>
      <c r="D27" s="4" t="s">
        <v>11</v>
      </c>
      <c r="E27" s="23">
        <f>E28</f>
        <v>1509551</v>
      </c>
      <c r="F27" s="23">
        <f>F28</f>
        <v>1679984</v>
      </c>
      <c r="G27" s="36">
        <f t="shared" si="0"/>
        <v>111.29031082752421</v>
      </c>
    </row>
    <row r="28" spans="1:7" ht="16.5" thickBot="1">
      <c r="A28" s="6"/>
      <c r="B28" s="49">
        <v>85333</v>
      </c>
      <c r="C28" s="50"/>
      <c r="D28" s="49" t="s">
        <v>12</v>
      </c>
      <c r="E28" s="51">
        <f>E29</f>
        <v>1509551</v>
      </c>
      <c r="F28" s="51">
        <f>F29</f>
        <v>1679984</v>
      </c>
      <c r="G28" s="36">
        <f t="shared" si="0"/>
        <v>111.29031082752421</v>
      </c>
    </row>
    <row r="29" spans="1:7" ht="48" thickBot="1">
      <c r="A29" s="6"/>
      <c r="B29" s="7"/>
      <c r="C29" s="8">
        <v>2320</v>
      </c>
      <c r="D29" s="7" t="s">
        <v>13</v>
      </c>
      <c r="E29" s="24">
        <v>1509551</v>
      </c>
      <c r="F29" s="24">
        <v>1679984</v>
      </c>
      <c r="G29" s="36">
        <f t="shared" si="0"/>
        <v>111.29031082752421</v>
      </c>
    </row>
    <row r="30" spans="1:7" ht="16.5" thickBot="1">
      <c r="A30" s="37">
        <v>854</v>
      </c>
      <c r="B30" s="7"/>
      <c r="C30" s="7"/>
      <c r="D30" s="4" t="s">
        <v>14</v>
      </c>
      <c r="E30" s="23">
        <f>E31+E34</f>
        <v>358862</v>
      </c>
      <c r="F30" s="23">
        <f>F31+F34</f>
        <v>536471</v>
      </c>
      <c r="G30" s="36">
        <f t="shared" si="0"/>
        <v>149.4922839420167</v>
      </c>
    </row>
    <row r="31" spans="1:7" ht="16.5" thickBot="1">
      <c r="A31" s="6"/>
      <c r="B31" s="49">
        <v>85401</v>
      </c>
      <c r="C31" s="50"/>
      <c r="D31" s="49" t="s">
        <v>15</v>
      </c>
      <c r="E31" s="51">
        <f>E32</f>
        <v>327812</v>
      </c>
      <c r="F31" s="51">
        <f>F32+F33</f>
        <v>532103</v>
      </c>
      <c r="G31" s="36">
        <f t="shared" si="0"/>
        <v>162.31956121191416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327812</v>
      </c>
      <c r="F32" s="25">
        <v>507103</v>
      </c>
      <c r="G32" s="36">
        <f t="shared" si="0"/>
        <v>154.69323880760925</v>
      </c>
    </row>
    <row r="33" spans="1:7" ht="48" customHeight="1" thickBot="1">
      <c r="A33" s="6"/>
      <c r="B33" s="7"/>
      <c r="C33" s="16">
        <v>6610</v>
      </c>
      <c r="D33" s="21" t="s">
        <v>46</v>
      </c>
      <c r="E33" s="24" t="s">
        <v>40</v>
      </c>
      <c r="F33" s="68">
        <v>25000</v>
      </c>
      <c r="G33" s="36">
        <v>0</v>
      </c>
    </row>
    <row r="34" spans="1:7" ht="18.75" customHeight="1" thickBot="1">
      <c r="A34" s="6"/>
      <c r="B34" s="49">
        <v>85415</v>
      </c>
      <c r="C34" s="50"/>
      <c r="D34" s="49" t="s">
        <v>36</v>
      </c>
      <c r="E34" s="51">
        <f>E35</f>
        <v>31050</v>
      </c>
      <c r="F34" s="51">
        <f>F35</f>
        <v>4368</v>
      </c>
      <c r="G34" s="86">
        <f t="shared" si="0"/>
        <v>14.067632850241546</v>
      </c>
    </row>
    <row r="35" spans="1:7" ht="48" customHeight="1" thickBot="1">
      <c r="A35" s="13"/>
      <c r="B35" s="14"/>
      <c r="C35" s="15">
        <v>2310</v>
      </c>
      <c r="D35" s="14" t="s">
        <v>5</v>
      </c>
      <c r="E35" s="25">
        <v>31050</v>
      </c>
      <c r="F35" s="25">
        <v>4368</v>
      </c>
      <c r="G35" s="86">
        <f t="shared" si="0"/>
        <v>14.067632850241546</v>
      </c>
    </row>
    <row r="36" spans="1:7" ht="18.75" customHeight="1" thickBot="1">
      <c r="A36" s="37">
        <v>926</v>
      </c>
      <c r="B36" s="38"/>
      <c r="C36" s="39"/>
      <c r="D36" s="38" t="s">
        <v>56</v>
      </c>
      <c r="E36" s="40">
        <f>E37</f>
        <v>5000</v>
      </c>
      <c r="F36" s="40">
        <v>0</v>
      </c>
      <c r="G36" s="74">
        <v>0</v>
      </c>
    </row>
    <row r="37" spans="1:7" ht="18.75" customHeight="1" thickBot="1">
      <c r="A37" s="6"/>
      <c r="B37" s="49">
        <v>92605</v>
      </c>
      <c r="C37" s="50"/>
      <c r="D37" s="49" t="s">
        <v>57</v>
      </c>
      <c r="E37" s="51">
        <f>E38</f>
        <v>5000</v>
      </c>
      <c r="F37" s="51">
        <v>0</v>
      </c>
      <c r="G37" s="75">
        <v>0</v>
      </c>
    </row>
    <row r="38" spans="1:7" ht="48" customHeight="1" thickBot="1">
      <c r="A38" s="6"/>
      <c r="B38" s="7"/>
      <c r="C38" s="16">
        <v>6610</v>
      </c>
      <c r="D38" s="21" t="s">
        <v>46</v>
      </c>
      <c r="E38" s="24">
        <v>5000</v>
      </c>
      <c r="F38" s="24">
        <v>0</v>
      </c>
      <c r="G38" s="36">
        <v>0</v>
      </c>
    </row>
    <row r="39" spans="1:7" ht="16.5" customHeight="1" thickBot="1">
      <c r="A39" s="6"/>
      <c r="B39" s="7"/>
      <c r="C39" s="7"/>
      <c r="D39" s="9" t="s">
        <v>47</v>
      </c>
      <c r="E39" s="64">
        <f>E12+E22+E27+E30+E9+E36</f>
        <v>6054858</v>
      </c>
      <c r="F39" s="64">
        <f>F12+F22+F30+F27+F9+F37</f>
        <v>7192771</v>
      </c>
      <c r="G39" s="36">
        <f t="shared" si="0"/>
        <v>118.7933887136577</v>
      </c>
    </row>
    <row r="40" spans="1:7" ht="16.5" thickBot="1">
      <c r="A40" s="59"/>
      <c r="B40" s="59"/>
      <c r="C40" s="59"/>
      <c r="D40" s="66" t="s">
        <v>48</v>
      </c>
      <c r="E40" s="76">
        <f>E38</f>
        <v>5000</v>
      </c>
      <c r="F40" s="65">
        <f>F15+F33</f>
        <v>65000</v>
      </c>
      <c r="G40" s="36">
        <f t="shared" si="0"/>
        <v>1300</v>
      </c>
    </row>
  </sheetData>
  <mergeCells count="10">
    <mergeCell ref="A5:C5"/>
    <mergeCell ref="G6:G7"/>
    <mergeCell ref="A6:A7"/>
    <mergeCell ref="B6:B7"/>
    <mergeCell ref="C6:C7"/>
    <mergeCell ref="D6:D7"/>
    <mergeCell ref="F2:G2"/>
    <mergeCell ref="F3:G3"/>
    <mergeCell ref="A4:F4"/>
    <mergeCell ref="D1:G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C29" sqref="C29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95" t="s">
        <v>33</v>
      </c>
      <c r="B1" s="96"/>
      <c r="C1" s="96"/>
      <c r="D1" s="44"/>
      <c r="E1" s="44"/>
      <c r="F1" s="44"/>
    </row>
    <row r="2" spans="1:6" ht="13.5" thickBot="1">
      <c r="A2" s="44"/>
      <c r="B2" s="44"/>
      <c r="C2" s="44"/>
      <c r="D2" s="44"/>
      <c r="E2" s="44"/>
      <c r="F2" s="44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52</v>
      </c>
      <c r="E3" s="10" t="s">
        <v>53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.75" thickBot="1">
      <c r="A5" s="43">
        <v>750</v>
      </c>
      <c r="B5" s="2"/>
      <c r="C5" s="72" t="s">
        <v>54</v>
      </c>
      <c r="D5" s="42">
        <f>D6</f>
        <v>90250</v>
      </c>
      <c r="E5" s="42">
        <f>E6</f>
        <v>91750</v>
      </c>
      <c r="F5" s="77">
        <f>(E5/D5)*100</f>
        <v>101.66204986149584</v>
      </c>
    </row>
    <row r="6" spans="1:6" ht="15.75" thickBot="1">
      <c r="A6" s="1"/>
      <c r="B6" s="73">
        <v>75075</v>
      </c>
      <c r="C6" s="54" t="s">
        <v>55</v>
      </c>
      <c r="D6" s="81">
        <f>D7</f>
        <v>90250</v>
      </c>
      <c r="E6" s="82">
        <f>E7</f>
        <v>91750</v>
      </c>
      <c r="F6" s="77">
        <f>(E6/D6)*100</f>
        <v>101.66204986149584</v>
      </c>
    </row>
    <row r="7" spans="1:6" ht="15.75" thickBot="1">
      <c r="A7" s="1"/>
      <c r="B7" s="2"/>
      <c r="C7" s="20" t="s">
        <v>18</v>
      </c>
      <c r="D7" s="26">
        <v>90250</v>
      </c>
      <c r="E7" s="26">
        <v>91750</v>
      </c>
      <c r="F7" s="77">
        <f>(E7/D7)*100</f>
        <v>101.66204986149584</v>
      </c>
    </row>
    <row r="8" spans="1:6" ht="15" thickBot="1">
      <c r="A8" s="18" t="s">
        <v>16</v>
      </c>
      <c r="B8" s="9"/>
      <c r="C8" s="9" t="s">
        <v>6</v>
      </c>
      <c r="D8" s="27">
        <f>D9+D13+D15+D17</f>
        <v>3653025</v>
      </c>
      <c r="E8" s="27">
        <f>E9+E13+E15+E17</f>
        <v>4489346</v>
      </c>
      <c r="F8" s="29">
        <f>E8/D8*100</f>
        <v>122.89393037277326</v>
      </c>
    </row>
    <row r="9" spans="1:6" ht="15.75" thickBot="1">
      <c r="A9" s="19"/>
      <c r="B9" s="52" t="s">
        <v>17</v>
      </c>
      <c r="C9" s="52" t="s">
        <v>7</v>
      </c>
      <c r="D9" s="53">
        <f>D10</f>
        <v>3565109</v>
      </c>
      <c r="E9" s="53">
        <f>E10+E12</f>
        <v>4389638</v>
      </c>
      <c r="F9" s="29">
        <f aca="true" t="shared" si="0" ref="F9:F41">E9/D9*100</f>
        <v>123.12773606641481</v>
      </c>
    </row>
    <row r="10" spans="1:6" ht="15.75" thickBot="1">
      <c r="A10" s="19"/>
      <c r="B10" s="20"/>
      <c r="C10" s="20" t="s">
        <v>18</v>
      </c>
      <c r="D10" s="26">
        <v>3565109</v>
      </c>
      <c r="E10" s="26">
        <v>4349638</v>
      </c>
      <c r="F10" s="29">
        <f t="shared" si="0"/>
        <v>122.00575073581201</v>
      </c>
    </row>
    <row r="11" spans="1:6" ht="15.75" thickBot="1">
      <c r="A11" s="19"/>
      <c r="B11" s="20"/>
      <c r="C11" s="20" t="s">
        <v>19</v>
      </c>
      <c r="D11" s="26">
        <v>3022414</v>
      </c>
      <c r="E11" s="26">
        <v>3554765</v>
      </c>
      <c r="F11" s="29">
        <v>0</v>
      </c>
    </row>
    <row r="12" spans="1:6" ht="16.5" thickBot="1">
      <c r="A12" s="19"/>
      <c r="B12" s="20"/>
      <c r="C12" s="55" t="s">
        <v>45</v>
      </c>
      <c r="D12" s="56">
        <v>0</v>
      </c>
      <c r="E12" s="26">
        <v>40000</v>
      </c>
      <c r="F12" s="29">
        <v>0</v>
      </c>
    </row>
    <row r="13" spans="1:6" ht="15.75" thickBot="1">
      <c r="A13" s="19"/>
      <c r="B13" s="52" t="s">
        <v>20</v>
      </c>
      <c r="C13" s="52" t="s">
        <v>8</v>
      </c>
      <c r="D13" s="53">
        <f>D14</f>
        <v>31500</v>
      </c>
      <c r="E13" s="53">
        <f>E14</f>
        <v>32500</v>
      </c>
      <c r="F13" s="29">
        <f t="shared" si="0"/>
        <v>103.17460317460319</v>
      </c>
    </row>
    <row r="14" spans="1:6" ht="15.75" thickBot="1">
      <c r="A14" s="19"/>
      <c r="B14" s="20"/>
      <c r="C14" s="20" t="s">
        <v>18</v>
      </c>
      <c r="D14" s="26">
        <v>31500</v>
      </c>
      <c r="E14" s="26">
        <v>32500</v>
      </c>
      <c r="F14" s="29">
        <f t="shared" si="0"/>
        <v>103.17460317460319</v>
      </c>
    </row>
    <row r="15" spans="1:6" ht="15.75" thickBot="1">
      <c r="A15" s="19"/>
      <c r="B15" s="52" t="s">
        <v>21</v>
      </c>
      <c r="C15" s="52" t="s">
        <v>10</v>
      </c>
      <c r="D15" s="53">
        <f>D16</f>
        <v>19758</v>
      </c>
      <c r="E15" s="53">
        <f>E16</f>
        <v>23390</v>
      </c>
      <c r="F15" s="29">
        <f t="shared" si="0"/>
        <v>118.38242737119143</v>
      </c>
    </row>
    <row r="16" spans="1:6" ht="15.75" thickBot="1">
      <c r="A16" s="19"/>
      <c r="B16" s="20"/>
      <c r="C16" s="20" t="s">
        <v>18</v>
      </c>
      <c r="D16" s="26">
        <v>19758</v>
      </c>
      <c r="E16" s="26">
        <v>23390</v>
      </c>
      <c r="F16" s="29">
        <f t="shared" si="0"/>
        <v>118.38242737119143</v>
      </c>
    </row>
    <row r="17" spans="1:6" ht="15.75" thickBot="1">
      <c r="A17" s="19"/>
      <c r="B17" s="54">
        <v>80195</v>
      </c>
      <c r="C17" s="52" t="s">
        <v>37</v>
      </c>
      <c r="D17" s="53">
        <f>D18</f>
        <v>36658</v>
      </c>
      <c r="E17" s="53">
        <f>E18</f>
        <v>43818</v>
      </c>
      <c r="F17" s="29">
        <f t="shared" si="0"/>
        <v>119.53188935566588</v>
      </c>
    </row>
    <row r="18" spans="1:6" ht="15.75" thickBot="1">
      <c r="A18" s="19"/>
      <c r="B18" s="20"/>
      <c r="C18" s="20" t="s">
        <v>18</v>
      </c>
      <c r="D18" s="26">
        <v>36658</v>
      </c>
      <c r="E18" s="26">
        <v>43818</v>
      </c>
      <c r="F18" s="29">
        <f t="shared" si="0"/>
        <v>119.53188935566588</v>
      </c>
    </row>
    <row r="19" spans="1:6" ht="15" thickBot="1">
      <c r="A19" s="43">
        <v>852</v>
      </c>
      <c r="B19" s="41"/>
      <c r="C19" s="41" t="s">
        <v>41</v>
      </c>
      <c r="D19" s="42">
        <f>D20+D22</f>
        <v>438170</v>
      </c>
      <c r="E19" s="42">
        <f>E20+E22</f>
        <v>395220</v>
      </c>
      <c r="F19" s="29">
        <f t="shared" si="0"/>
        <v>90.1978684072392</v>
      </c>
    </row>
    <row r="20" spans="1:6" ht="15.75" thickBot="1">
      <c r="A20" s="19"/>
      <c r="B20" s="52">
        <v>85201</v>
      </c>
      <c r="C20" s="52" t="s">
        <v>42</v>
      </c>
      <c r="D20" s="53">
        <f>D21</f>
        <v>199670</v>
      </c>
      <c r="E20" s="53">
        <f>E21</f>
        <v>149220</v>
      </c>
      <c r="F20" s="29">
        <f t="shared" si="0"/>
        <v>74.73330996143636</v>
      </c>
    </row>
    <row r="21" spans="1:6" ht="15.75" thickBot="1">
      <c r="A21" s="19"/>
      <c r="B21" s="20"/>
      <c r="C21" s="20" t="s">
        <v>18</v>
      </c>
      <c r="D21" s="26">
        <v>199670</v>
      </c>
      <c r="E21" s="26">
        <v>149220</v>
      </c>
      <c r="F21" s="29">
        <f t="shared" si="0"/>
        <v>74.73330996143636</v>
      </c>
    </row>
    <row r="22" spans="1:6" ht="15.75" thickBot="1">
      <c r="A22" s="19"/>
      <c r="B22" s="52">
        <v>85204</v>
      </c>
      <c r="C22" s="52" t="s">
        <v>43</v>
      </c>
      <c r="D22" s="53">
        <f>D23</f>
        <v>238500</v>
      </c>
      <c r="E22" s="53">
        <f>E23</f>
        <v>246000</v>
      </c>
      <c r="F22" s="29">
        <f t="shared" si="0"/>
        <v>103.14465408805032</v>
      </c>
    </row>
    <row r="23" spans="1:6" ht="15.75" thickBot="1">
      <c r="A23" s="19"/>
      <c r="B23" s="20"/>
      <c r="C23" s="20" t="s">
        <v>18</v>
      </c>
      <c r="D23" s="26">
        <v>238500</v>
      </c>
      <c r="E23" s="26">
        <v>246000</v>
      </c>
      <c r="F23" s="29">
        <f t="shared" si="0"/>
        <v>103.14465408805032</v>
      </c>
    </row>
    <row r="24" spans="1:6" ht="15" customHeight="1" thickBot="1">
      <c r="A24" s="18" t="s">
        <v>22</v>
      </c>
      <c r="B24" s="20"/>
      <c r="C24" s="9" t="s">
        <v>11</v>
      </c>
      <c r="D24" s="27">
        <f>D25</f>
        <v>1509551</v>
      </c>
      <c r="E24" s="27">
        <f>E25</f>
        <v>1679984</v>
      </c>
      <c r="F24" s="29">
        <f t="shared" si="0"/>
        <v>111.29031082752421</v>
      </c>
    </row>
    <row r="25" spans="1:6" ht="15.75" thickBot="1">
      <c r="A25" s="19"/>
      <c r="B25" s="52" t="s">
        <v>23</v>
      </c>
      <c r="C25" s="52" t="s">
        <v>12</v>
      </c>
      <c r="D25" s="53">
        <f>D26</f>
        <v>1509551</v>
      </c>
      <c r="E25" s="53">
        <f>E26</f>
        <v>1679984</v>
      </c>
      <c r="F25" s="29">
        <f t="shared" si="0"/>
        <v>111.29031082752421</v>
      </c>
    </row>
    <row r="26" spans="1:6" ht="15.75" thickBot="1">
      <c r="A26" s="19"/>
      <c r="B26" s="20"/>
      <c r="C26" s="20" t="s">
        <v>18</v>
      </c>
      <c r="D26" s="26">
        <v>1509551</v>
      </c>
      <c r="E26" s="26">
        <v>1679984</v>
      </c>
      <c r="F26" s="29">
        <f t="shared" si="0"/>
        <v>111.29031082752421</v>
      </c>
    </row>
    <row r="27" spans="1:6" ht="15.75" thickBot="1">
      <c r="A27" s="19"/>
      <c r="B27" s="20"/>
      <c r="C27" s="20" t="s">
        <v>19</v>
      </c>
      <c r="D27" s="26">
        <v>1509551</v>
      </c>
      <c r="E27" s="26">
        <v>1679984</v>
      </c>
      <c r="F27" s="29">
        <v>0</v>
      </c>
    </row>
    <row r="28" spans="1:6" ht="15.75" customHeight="1" thickBot="1">
      <c r="A28" s="83" t="s">
        <v>24</v>
      </c>
      <c r="B28" s="22"/>
      <c r="C28" s="30" t="s">
        <v>14</v>
      </c>
      <c r="D28" s="31">
        <f>D29+D34</f>
        <v>358862</v>
      </c>
      <c r="E28" s="31">
        <f>E29+E34</f>
        <v>536471</v>
      </c>
      <c r="F28" s="29">
        <f t="shared" si="0"/>
        <v>149.4922839420167</v>
      </c>
    </row>
    <row r="29" spans="1:6" ht="15.75" thickBot="1">
      <c r="A29" s="19"/>
      <c r="B29" s="52" t="s">
        <v>25</v>
      </c>
      <c r="C29" s="52" t="s">
        <v>15</v>
      </c>
      <c r="D29" s="53">
        <f>D31</f>
        <v>327812</v>
      </c>
      <c r="E29" s="53">
        <f>E31+E33</f>
        <v>532103</v>
      </c>
      <c r="F29" s="29">
        <f t="shared" si="0"/>
        <v>162.31956121191416</v>
      </c>
    </row>
    <row r="30" spans="1:6" ht="16.5" thickBot="1">
      <c r="A30" s="16">
        <v>1</v>
      </c>
      <c r="B30" s="16">
        <v>2</v>
      </c>
      <c r="C30" s="57">
        <v>3</v>
      </c>
      <c r="D30" s="61">
        <v>4</v>
      </c>
      <c r="E30" s="69">
        <v>5</v>
      </c>
      <c r="F30" s="70">
        <v>6</v>
      </c>
    </row>
    <row r="31" spans="1:6" ht="15.75" thickBot="1">
      <c r="A31" s="21"/>
      <c r="B31" s="22"/>
      <c r="C31" s="22" t="s">
        <v>18</v>
      </c>
      <c r="D31" s="28">
        <v>327812</v>
      </c>
      <c r="E31" s="28">
        <v>507103</v>
      </c>
      <c r="F31" s="29">
        <f t="shared" si="0"/>
        <v>154.69323880760925</v>
      </c>
    </row>
    <row r="32" spans="1:6" ht="15.75" thickBot="1">
      <c r="A32" s="21"/>
      <c r="B32" s="22"/>
      <c r="C32" s="22" t="s">
        <v>19</v>
      </c>
      <c r="D32" s="28">
        <v>209990</v>
      </c>
      <c r="E32" s="28">
        <v>259152</v>
      </c>
      <c r="F32" s="29">
        <v>0</v>
      </c>
    </row>
    <row r="33" spans="1:6" ht="16.5" thickBot="1">
      <c r="A33" s="19"/>
      <c r="B33" s="20"/>
      <c r="C33" s="55" t="s">
        <v>45</v>
      </c>
      <c r="D33" s="56">
        <v>0</v>
      </c>
      <c r="E33" s="26">
        <v>25000</v>
      </c>
      <c r="F33" s="71">
        <v>0</v>
      </c>
    </row>
    <row r="34" spans="1:6" ht="15.75" thickBot="1">
      <c r="A34" s="19"/>
      <c r="B34" s="52">
        <v>85415</v>
      </c>
      <c r="C34" s="52" t="s">
        <v>36</v>
      </c>
      <c r="D34" s="53">
        <f>D35</f>
        <v>31050</v>
      </c>
      <c r="E34" s="53">
        <f>E35</f>
        <v>4368</v>
      </c>
      <c r="F34" s="29">
        <f t="shared" si="0"/>
        <v>14.067632850241546</v>
      </c>
    </row>
    <row r="35" spans="1:6" ht="15.75" thickBot="1">
      <c r="A35" s="19"/>
      <c r="B35" s="20"/>
      <c r="C35" s="20" t="s">
        <v>18</v>
      </c>
      <c r="D35" s="26">
        <v>31050</v>
      </c>
      <c r="E35" s="26">
        <v>4368</v>
      </c>
      <c r="F35" s="29">
        <f t="shared" si="0"/>
        <v>14.067632850241546</v>
      </c>
    </row>
    <row r="36" spans="1:6" ht="16.5" thickBot="1">
      <c r="A36" s="84">
        <v>926</v>
      </c>
      <c r="B36" s="20"/>
      <c r="C36" s="38" t="s">
        <v>56</v>
      </c>
      <c r="D36" s="42">
        <f>D37</f>
        <v>5000</v>
      </c>
      <c r="E36" s="26">
        <v>0</v>
      </c>
      <c r="F36" s="29">
        <v>0</v>
      </c>
    </row>
    <row r="37" spans="1:6" ht="15.75" thickBot="1">
      <c r="A37" s="19"/>
      <c r="B37" s="52">
        <v>92605</v>
      </c>
      <c r="C37" s="52" t="s">
        <v>57</v>
      </c>
      <c r="D37" s="53">
        <f>D38</f>
        <v>5000</v>
      </c>
      <c r="E37" s="26">
        <v>0</v>
      </c>
      <c r="F37" s="29">
        <v>0</v>
      </c>
    </row>
    <row r="38" spans="1:6" ht="16.5" thickBot="1">
      <c r="A38" s="19"/>
      <c r="B38" s="20"/>
      <c r="C38" s="13" t="s">
        <v>45</v>
      </c>
      <c r="D38" s="26">
        <v>5000</v>
      </c>
      <c r="E38" s="26">
        <v>0</v>
      </c>
      <c r="F38" s="29">
        <v>0</v>
      </c>
    </row>
    <row r="39" spans="1:6" ht="15.75" thickBot="1">
      <c r="A39" s="19"/>
      <c r="B39" s="20"/>
      <c r="C39" s="9" t="s">
        <v>32</v>
      </c>
      <c r="D39" s="27">
        <f>D8+D19+D24+D28+D36+D5</f>
        <v>6054858</v>
      </c>
      <c r="E39" s="27">
        <f>E8+E19+E24+E28+E5+E37</f>
        <v>7192771</v>
      </c>
      <c r="F39" s="29">
        <f t="shared" si="0"/>
        <v>118.7933887136577</v>
      </c>
    </row>
    <row r="40" spans="1:6" ht="15.75" thickBot="1">
      <c r="A40" s="19"/>
      <c r="B40" s="20"/>
      <c r="C40" s="20" t="s">
        <v>18</v>
      </c>
      <c r="D40" s="26">
        <f>D7+D10+D14+D16+D18+D21+D23+D26+D31+D35</f>
        <v>6049858</v>
      </c>
      <c r="E40" s="26">
        <f>E7+E10+E14+E16+E18+E21+E23+E26+E31+E35</f>
        <v>7127771</v>
      </c>
      <c r="F40" s="29">
        <f t="shared" si="0"/>
        <v>117.8171619895872</v>
      </c>
    </row>
    <row r="41" spans="1:6" ht="15.75" thickBot="1">
      <c r="A41" s="19"/>
      <c r="B41" s="20"/>
      <c r="C41" s="20" t="s">
        <v>19</v>
      </c>
      <c r="D41" s="26">
        <f>D11+D27+D32</f>
        <v>4741955</v>
      </c>
      <c r="E41" s="26">
        <f>E11+E27+E32</f>
        <v>5493901</v>
      </c>
      <c r="F41" s="29">
        <f t="shared" si="0"/>
        <v>115.85729936281555</v>
      </c>
    </row>
    <row r="42" spans="1:6" ht="16.5" thickBot="1">
      <c r="A42" s="59"/>
      <c r="B42" s="58"/>
      <c r="C42" s="13" t="s">
        <v>45</v>
      </c>
      <c r="D42" s="80">
        <f>D38</f>
        <v>5000</v>
      </c>
      <c r="E42" s="60">
        <f>E12+E33</f>
        <v>65000</v>
      </c>
      <c r="F42" s="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2009-11-12T11:38:55Z</cp:lastPrinted>
  <dcterms:created xsi:type="dcterms:W3CDTF">2005-11-09T10:48:07Z</dcterms:created>
  <dcterms:modified xsi:type="dcterms:W3CDTF">2010-01-04T08:57:12Z</dcterms:modified>
  <cp:category/>
  <cp:version/>
  <cp:contentType/>
  <cp:contentStatus/>
</cp:coreProperties>
</file>