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<sst xmlns="http://schemas.openxmlformats.org/spreadsheetml/2006/main" count="96" uniqueCount="54">
  <si>
    <t>Dział</t>
  </si>
  <si>
    <t>Rozdz.</t>
  </si>
  <si>
    <t>§</t>
  </si>
  <si>
    <t>Wyszczególnienie</t>
  </si>
  <si>
    <t xml:space="preserve">Plan na </t>
  </si>
  <si>
    <t>Dotacje celowe otrzymane z gminy na zadania bieżące  realizowane na podstawie  porozumień (umów)  między jednostkami samorządu terytorialnego</t>
  </si>
  <si>
    <t>OŚWIATA I WYCHOWANIE</t>
  </si>
  <si>
    <t>Gimnazja</t>
  </si>
  <si>
    <t>Dowożenie uczniów do szkół</t>
  </si>
  <si>
    <t>Dotacje celowe otrzymane z gminy  na zadania bieżące  realizowane na podstawie  porozumień (umów)  między jednostkami samorządu terytorialnego</t>
  </si>
  <si>
    <t>Dokształcanie i doskonalenie nauczycieli</t>
  </si>
  <si>
    <t>POZOSTAŁE ZADANIA W ZAKRESIE POLITYKI SPOŁECZNEJ</t>
  </si>
  <si>
    <t>Powiatowe urzędy pracy</t>
  </si>
  <si>
    <t>Dotacje celowe otrzymane  z powiatu na zadania bieżące realizowane na podstawie porozumień (umów) między jednostkami samorządu terytorialnego</t>
  </si>
  <si>
    <t>EDUKACYJNA  OPIEKA  WYCHOWAWCZA</t>
  </si>
  <si>
    <t>Świetlice szkolne</t>
  </si>
  <si>
    <t>OGÓŁEM  DOCHODY</t>
  </si>
  <si>
    <t>801</t>
  </si>
  <si>
    <t>80110</t>
  </si>
  <si>
    <t>-wydatki bieżące</t>
  </si>
  <si>
    <t xml:space="preserve">  w tym: wynagrodzenia i pochodne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</si>
  <si>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</si>
  <si>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</si>
  <si>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</si>
  <si>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</si>
  <si>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</si>
  <si>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</si>
  <si>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</si>
  <si>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</si>
  <si>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</si>
  <si>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4</t>
  </si>
  <si>
    <t>5</t>
  </si>
  <si>
    <t>6</t>
  </si>
  <si>
    <t>OGÓŁEM  WYDATKI</t>
  </si>
  <si>
    <t>II.WYDATKI</t>
  </si>
  <si>
    <t>I.DOCHODY</t>
  </si>
  <si>
    <t>(w złotych)</t>
  </si>
  <si>
    <t>Pomoc materialna dla uczniów</t>
  </si>
  <si>
    <t>Pozostała działalność</t>
  </si>
  <si>
    <t>Wykonanie</t>
  </si>
  <si>
    <t>%(6:5)</t>
  </si>
  <si>
    <t>% ( 5: 4)</t>
  </si>
  <si>
    <t>DOCHODY i WYDATKI  W ZAKRESIE ZADAŃ REALIZOWANYCH PRZEZ POWIAT JELENIOGÓRSKI NA PODSTAWIE POROZUMIEŃ Z JEDNOSTKAMI SAMOZRĄDU TERYTORIALNEGO W I PÓŁROCZU 2007 ROKU</t>
  </si>
  <si>
    <t>2007 rok</t>
  </si>
  <si>
    <t>na 30.06.2007r.</t>
  </si>
  <si>
    <t>Plan na 2007 r</t>
  </si>
  <si>
    <t>Wykonanie na 30.06.2007r</t>
  </si>
  <si>
    <t>-</t>
  </si>
  <si>
    <t>POMOC SPOŁECZNA</t>
  </si>
  <si>
    <t>Placówki opiekuńczo-wychowawcze</t>
  </si>
  <si>
    <t>Rodziny zastępcze</t>
  </si>
  <si>
    <t>Załącznik Nr 5</t>
  </si>
  <si>
    <t>PRZEWODNICZĄCY RADY</t>
  </si>
  <si>
    <t>ZBIGNIEW JAKIEL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</si>
</sst>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</numFmts>
  <fonts count="9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69" fontId="2" fillId="0" borderId="2" xfId="15" applyNumberFormat="1" applyFont="1" applyBorder="1" applyAlignment="1">
      <alignment horizontal="center" wrapText="1"/>
    </xf>
    <xf numFmtId="169" fontId="3" fillId="0" borderId="2" xfId="15" applyNumberFormat="1" applyFont="1" applyBorder="1" applyAlignment="1">
      <alignment horizontal="center" wrapText="1"/>
    </xf>
    <xf numFmtId="169" fontId="3" fillId="0" borderId="6" xfId="15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169" fontId="1" fillId="0" borderId="2" xfId="15" applyNumberFormat="1" applyFont="1" applyBorder="1" applyAlignment="1">
      <alignment horizontal="center" vertical="top" wrapText="1"/>
    </xf>
    <xf numFmtId="169" fontId="4" fillId="0" borderId="2" xfId="15" applyNumberFormat="1" applyFont="1" applyBorder="1" applyAlignment="1">
      <alignment horizontal="center" vertical="top" wrapText="1"/>
    </xf>
    <xf numFmtId="169" fontId="1" fillId="0" borderId="6" xfId="15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69" fontId="4" fillId="0" borderId="6" xfId="15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169" fontId="2" fillId="0" borderId="6" xfId="15" applyNumberFormat="1" applyFont="1" applyBorder="1" applyAlignment="1">
      <alignment horizontal="center" wrapText="1"/>
    </xf>
    <xf numFmtId="43" fontId="2" fillId="0" borderId="2" xfId="15" applyFont="1" applyBorder="1" applyAlignment="1">
      <alignment horizontal="center" wrapText="1"/>
    </xf>
    <xf numFmtId="43" fontId="2" fillId="0" borderId="5" xfId="15" applyFont="1" applyBorder="1" applyAlignment="1">
      <alignment horizontal="center" wrapText="1"/>
    </xf>
    <xf numFmtId="43" fontId="2" fillId="0" borderId="2" xfId="15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169" fontId="2" fillId="0" borderId="2" xfId="15" applyNumberFormat="1" applyFont="1" applyBorder="1" applyAlignment="1">
      <alignment horizontal="center" wrapText="1"/>
    </xf>
    <xf numFmtId="43" fontId="2" fillId="0" borderId="1" xfId="15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169" fontId="4" fillId="0" borderId="2" xfId="15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7" xfId="0" applyBorder="1" applyAlignment="1">
      <alignment/>
    </xf>
    <xf numFmtId="0" fontId="4" fillId="0" borderId="5" xfId="0" applyFont="1" applyBorder="1" applyAlignment="1">
      <alignment horizontal="center" vertical="top" wrapText="1"/>
    </xf>
    <xf numFmtId="169" fontId="4" fillId="0" borderId="5" xfId="15" applyNumberFormat="1" applyFont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8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D39" sqref="D39"/>
    </sheetView>
  </sheetViews>
  <sheetFormatPr defaultColWidth="9.140625" defaultRowHeight="12.75"/>
  <cols>
    <col min="4" max="4" width="56.28125" style="0" customWidth="1"/>
    <col min="5" max="5" width="14.421875" style="0" customWidth="1"/>
    <col min="6" max="6" width="14.57421875" style="0" customWidth="1"/>
    <col min="7" max="7" width="12.8515625" style="0" customWidth="1"/>
  </cols>
  <sheetData>
    <row r="1" spans="6:7" ht="12.75">
      <c r="F1" s="55" t="s">
        <v>51</v>
      </c>
      <c r="G1" s="55"/>
    </row>
    <row r="2" spans="6:7" ht="12.75">
      <c r="F2" s="55"/>
      <c r="G2" s="55"/>
    </row>
    <row r="3" spans="6:7" ht="12.75">
      <c r="F3" s="55"/>
      <c r="G3" s="55"/>
    </row>
    <row r="4" spans="6:7" ht="12.75">
      <c r="F4" s="55"/>
      <c r="G4" s="55"/>
    </row>
    <row r="5" spans="1:6" ht="26.25" customHeight="1">
      <c r="A5" s="51" t="s">
        <v>42</v>
      </c>
      <c r="B5" s="51"/>
      <c r="C5" s="51"/>
      <c r="D5" s="51"/>
      <c r="E5" s="51"/>
      <c r="F5" s="51"/>
    </row>
    <row r="6" spans="1:7" ht="13.5" thickBot="1">
      <c r="A6" s="52" t="s">
        <v>35</v>
      </c>
      <c r="B6" s="52"/>
      <c r="C6" s="52"/>
      <c r="G6" t="s">
        <v>36</v>
      </c>
    </row>
    <row r="7" spans="1:7" ht="15" customHeight="1">
      <c r="A7" s="53" t="s">
        <v>0</v>
      </c>
      <c r="B7" s="53" t="s">
        <v>1</v>
      </c>
      <c r="C7" s="53" t="s">
        <v>2</v>
      </c>
      <c r="D7" s="53" t="s">
        <v>3</v>
      </c>
      <c r="E7" s="11" t="s">
        <v>4</v>
      </c>
      <c r="F7" s="11" t="s">
        <v>39</v>
      </c>
      <c r="G7" s="53" t="s">
        <v>40</v>
      </c>
    </row>
    <row r="8" spans="1:7" ht="16.5" customHeight="1" thickBot="1">
      <c r="A8" s="54"/>
      <c r="B8" s="54"/>
      <c r="C8" s="54"/>
      <c r="D8" s="54"/>
      <c r="E8" s="12" t="s">
        <v>43</v>
      </c>
      <c r="F8" s="12" t="s">
        <v>44</v>
      </c>
      <c r="G8" s="54"/>
    </row>
    <row r="9" spans="1:7" ht="15.75" thickBo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ht="16.5" thickBot="1">
      <c r="A10" s="33">
        <v>801</v>
      </c>
      <c r="B10" s="34"/>
      <c r="C10" s="35"/>
      <c r="D10" s="34" t="s">
        <v>6</v>
      </c>
      <c r="E10" s="36">
        <f>E11+E13+E15+E17</f>
        <v>3091631</v>
      </c>
      <c r="F10" s="36">
        <f>F11+F17</f>
        <v>1862171</v>
      </c>
      <c r="G10" s="37">
        <f aca="true" t="shared" si="0" ref="G10:G32">((F10/E10)*100)</f>
        <v>60.23264095876901</v>
      </c>
    </row>
    <row r="11" spans="1:7" ht="16.5" thickBot="1">
      <c r="A11" s="13"/>
      <c r="B11" s="14">
        <v>80110</v>
      </c>
      <c r="C11" s="15"/>
      <c r="D11" s="14" t="s">
        <v>7</v>
      </c>
      <c r="E11" s="25">
        <f>E12</f>
        <v>3014224</v>
      </c>
      <c r="F11" s="25">
        <f>F12</f>
        <v>1849112</v>
      </c>
      <c r="G11" s="37">
        <f t="shared" si="0"/>
        <v>61.34620386540616</v>
      </c>
    </row>
    <row r="12" spans="1:7" ht="47.25" customHeight="1" thickBot="1">
      <c r="A12" s="6"/>
      <c r="B12" s="7"/>
      <c r="C12" s="8">
        <v>2310</v>
      </c>
      <c r="D12" s="7" t="s">
        <v>5</v>
      </c>
      <c r="E12" s="24">
        <v>3014224</v>
      </c>
      <c r="F12" s="24">
        <v>1849112</v>
      </c>
      <c r="G12" s="37">
        <f t="shared" si="0"/>
        <v>61.34620386540616</v>
      </c>
    </row>
    <row r="13" spans="1:7" ht="16.5" thickBot="1">
      <c r="A13" s="6"/>
      <c r="B13" s="7">
        <v>80113</v>
      </c>
      <c r="C13" s="8"/>
      <c r="D13" s="7" t="s">
        <v>8</v>
      </c>
      <c r="E13" s="24">
        <f>E14</f>
        <v>33620</v>
      </c>
      <c r="F13" s="24" t="s">
        <v>47</v>
      </c>
      <c r="G13" s="39">
        <v>0</v>
      </c>
    </row>
    <row r="14" spans="1:7" ht="45.75" customHeight="1" thickBot="1">
      <c r="A14" s="6"/>
      <c r="B14" s="7"/>
      <c r="C14" s="8">
        <v>2310</v>
      </c>
      <c r="D14" s="7" t="s">
        <v>9</v>
      </c>
      <c r="E14" s="24">
        <v>33620</v>
      </c>
      <c r="F14" s="24" t="s">
        <v>47</v>
      </c>
      <c r="G14" s="39">
        <v>0</v>
      </c>
    </row>
    <row r="15" spans="1:7" ht="16.5" thickBot="1">
      <c r="A15" s="6"/>
      <c r="B15" s="7">
        <v>80146</v>
      </c>
      <c r="C15" s="8"/>
      <c r="D15" s="7" t="s">
        <v>10</v>
      </c>
      <c r="E15" s="24">
        <f>E16</f>
        <v>17838</v>
      </c>
      <c r="F15" s="24" t="s">
        <v>47</v>
      </c>
      <c r="G15" s="39">
        <v>0</v>
      </c>
    </row>
    <row r="16" spans="1:7" ht="47.25" customHeight="1" thickBot="1">
      <c r="A16" s="13"/>
      <c r="B16" s="14"/>
      <c r="C16" s="15">
        <v>2310</v>
      </c>
      <c r="D16" s="14" t="s">
        <v>5</v>
      </c>
      <c r="E16" s="25">
        <v>17838</v>
      </c>
      <c r="F16" s="25" t="s">
        <v>47</v>
      </c>
      <c r="G16" s="39">
        <v>0</v>
      </c>
    </row>
    <row r="17" spans="1:7" ht="17.25" customHeight="1" thickBot="1">
      <c r="A17" s="6"/>
      <c r="B17" s="7">
        <v>80195</v>
      </c>
      <c r="C17" s="8"/>
      <c r="D17" s="7" t="s">
        <v>38</v>
      </c>
      <c r="E17" s="24">
        <f>E18</f>
        <v>25949</v>
      </c>
      <c r="F17" s="24">
        <f>F18</f>
        <v>13059</v>
      </c>
      <c r="G17" s="37">
        <f t="shared" si="0"/>
        <v>50.32563875293845</v>
      </c>
    </row>
    <row r="18" spans="1:7" ht="47.25" customHeight="1" thickBot="1">
      <c r="A18" s="13"/>
      <c r="B18" s="14"/>
      <c r="C18" s="15">
        <v>2310</v>
      </c>
      <c r="D18" s="14" t="s">
        <v>5</v>
      </c>
      <c r="E18" s="25">
        <v>25949</v>
      </c>
      <c r="F18" s="25">
        <v>13059</v>
      </c>
      <c r="G18" s="38">
        <f t="shared" si="0"/>
        <v>50.32563875293845</v>
      </c>
    </row>
    <row r="19" spans="1:7" ht="17.25" customHeight="1" thickBot="1">
      <c r="A19" s="40">
        <v>852</v>
      </c>
      <c r="B19" s="41"/>
      <c r="C19" s="42"/>
      <c r="D19" s="41" t="s">
        <v>48</v>
      </c>
      <c r="E19" s="43">
        <f>E20+E22</f>
        <v>211900</v>
      </c>
      <c r="F19" s="43">
        <f>F20+F22</f>
        <v>144449</v>
      </c>
      <c r="G19" s="38">
        <f t="shared" si="0"/>
        <v>68.16847569608305</v>
      </c>
    </row>
    <row r="20" spans="1:7" ht="16.5" customHeight="1" thickBot="1">
      <c r="A20" s="6"/>
      <c r="B20" s="7">
        <v>85201</v>
      </c>
      <c r="C20" s="8"/>
      <c r="D20" s="7" t="s">
        <v>49</v>
      </c>
      <c r="E20" s="24">
        <f>E21</f>
        <v>145000</v>
      </c>
      <c r="F20" s="24">
        <f>F21</f>
        <v>84668</v>
      </c>
      <c r="G20" s="38">
        <f t="shared" si="0"/>
        <v>58.391724137931035</v>
      </c>
    </row>
    <row r="21" spans="1:7" ht="47.25" customHeight="1" thickBot="1">
      <c r="A21" s="13"/>
      <c r="B21" s="14"/>
      <c r="C21" s="15">
        <v>2320</v>
      </c>
      <c r="D21" s="14" t="s">
        <v>13</v>
      </c>
      <c r="E21" s="25">
        <v>145000</v>
      </c>
      <c r="F21" s="25">
        <v>84668</v>
      </c>
      <c r="G21" s="38">
        <f t="shared" si="0"/>
        <v>58.391724137931035</v>
      </c>
    </row>
    <row r="22" spans="1:7" ht="17.25" customHeight="1" thickBot="1">
      <c r="A22" s="6"/>
      <c r="B22" s="7">
        <v>85204</v>
      </c>
      <c r="C22" s="8"/>
      <c r="D22" s="7" t="s">
        <v>50</v>
      </c>
      <c r="E22" s="24">
        <f>E23</f>
        <v>66900</v>
      </c>
      <c r="F22" s="24">
        <f>F23</f>
        <v>59781</v>
      </c>
      <c r="G22" s="44">
        <f t="shared" si="0"/>
        <v>89.35874439461884</v>
      </c>
    </row>
    <row r="23" spans="1:7" ht="47.25" customHeight="1" thickBot="1">
      <c r="A23" s="6"/>
      <c r="B23" s="7"/>
      <c r="C23" s="8">
        <v>2320</v>
      </c>
      <c r="D23" s="7" t="s">
        <v>13</v>
      </c>
      <c r="E23" s="24">
        <v>66900</v>
      </c>
      <c r="F23" s="24">
        <v>59781</v>
      </c>
      <c r="G23" s="38">
        <f t="shared" si="0"/>
        <v>89.35874439461884</v>
      </c>
    </row>
    <row r="24" spans="1:7" ht="32.25" thickBot="1">
      <c r="A24" s="3">
        <v>853</v>
      </c>
      <c r="B24" s="4"/>
      <c r="C24" s="5"/>
      <c r="D24" s="4" t="s">
        <v>11</v>
      </c>
      <c r="E24" s="23">
        <f>E25</f>
        <v>1051165</v>
      </c>
      <c r="F24" s="23">
        <f>F25</f>
        <v>565165</v>
      </c>
      <c r="G24" s="37">
        <f t="shared" si="0"/>
        <v>53.76558389976835</v>
      </c>
    </row>
    <row r="25" spans="1:7" ht="16.5" thickBot="1">
      <c r="A25" s="6"/>
      <c r="B25" s="7">
        <v>85333</v>
      </c>
      <c r="C25" s="8"/>
      <c r="D25" s="7" t="s">
        <v>12</v>
      </c>
      <c r="E25" s="24">
        <f>E26</f>
        <v>1051165</v>
      </c>
      <c r="F25" s="24">
        <f>F26</f>
        <v>565165</v>
      </c>
      <c r="G25" s="37">
        <f t="shared" si="0"/>
        <v>53.76558389976835</v>
      </c>
    </row>
    <row r="26" spans="1:7" ht="48" thickBot="1">
      <c r="A26" s="6"/>
      <c r="B26" s="7"/>
      <c r="C26" s="8">
        <v>2320</v>
      </c>
      <c r="D26" s="7" t="s">
        <v>13</v>
      </c>
      <c r="E26" s="24">
        <v>1051165</v>
      </c>
      <c r="F26" s="24">
        <v>565165</v>
      </c>
      <c r="G26" s="37">
        <f t="shared" si="0"/>
        <v>53.76558389976835</v>
      </c>
    </row>
    <row r="27" spans="1:7" ht="16.5" thickBot="1">
      <c r="A27" s="6">
        <v>854</v>
      </c>
      <c r="B27" s="7"/>
      <c r="C27" s="7"/>
      <c r="D27" s="4" t="s">
        <v>14</v>
      </c>
      <c r="E27" s="23">
        <f>E28+E30</f>
        <v>280667</v>
      </c>
      <c r="F27" s="23">
        <f>F28+F30</f>
        <v>176839</v>
      </c>
      <c r="G27" s="37">
        <f t="shared" si="0"/>
        <v>63.00669476639577</v>
      </c>
    </row>
    <row r="28" spans="1:7" ht="16.5" thickBot="1">
      <c r="A28" s="6"/>
      <c r="B28" s="7">
        <v>85401</v>
      </c>
      <c r="C28" s="8"/>
      <c r="D28" s="7" t="s">
        <v>15</v>
      </c>
      <c r="E28" s="24">
        <f>E29</f>
        <v>265000</v>
      </c>
      <c r="F28" s="24">
        <f>F29</f>
        <v>163076</v>
      </c>
      <c r="G28" s="37">
        <f t="shared" si="0"/>
        <v>61.53811320754718</v>
      </c>
    </row>
    <row r="29" spans="1:7" ht="48" customHeight="1" thickBot="1">
      <c r="A29" s="13"/>
      <c r="B29" s="14"/>
      <c r="C29" s="15">
        <v>2310</v>
      </c>
      <c r="D29" s="14" t="s">
        <v>5</v>
      </c>
      <c r="E29" s="25">
        <v>265000</v>
      </c>
      <c r="F29" s="25">
        <v>163076</v>
      </c>
      <c r="G29" s="37">
        <f t="shared" si="0"/>
        <v>61.53811320754718</v>
      </c>
    </row>
    <row r="30" spans="1:7" ht="18.75" customHeight="1" thickBot="1">
      <c r="A30" s="6"/>
      <c r="B30" s="7">
        <v>85415</v>
      </c>
      <c r="C30" s="8"/>
      <c r="D30" s="7" t="s">
        <v>37</v>
      </c>
      <c r="E30" s="24">
        <f>E31</f>
        <v>15667</v>
      </c>
      <c r="F30" s="24">
        <f>F31</f>
        <v>13763</v>
      </c>
      <c r="G30" s="37">
        <f t="shared" si="0"/>
        <v>87.84706708367908</v>
      </c>
    </row>
    <row r="31" spans="1:7" ht="48" customHeight="1" thickBot="1">
      <c r="A31" s="13"/>
      <c r="B31" s="14"/>
      <c r="C31" s="15">
        <v>2310</v>
      </c>
      <c r="D31" s="14" t="s">
        <v>5</v>
      </c>
      <c r="E31" s="25">
        <v>15667</v>
      </c>
      <c r="F31" s="25">
        <v>13763</v>
      </c>
      <c r="G31" s="37">
        <f t="shared" si="0"/>
        <v>87.84706708367908</v>
      </c>
    </row>
    <row r="32" spans="1:7" ht="16.5" thickBot="1">
      <c r="A32" s="6"/>
      <c r="B32" s="7"/>
      <c r="C32" s="7"/>
      <c r="D32" s="9" t="s">
        <v>16</v>
      </c>
      <c r="E32" s="23">
        <f>E10+E19+E24+E27</f>
        <v>4635363</v>
      </c>
      <c r="F32" s="23">
        <f>F10+F19+F24+F27</f>
        <v>2748624</v>
      </c>
      <c r="G32" s="37">
        <f t="shared" si="0"/>
        <v>59.2968447131325</v>
      </c>
    </row>
    <row r="34" spans="4:6" ht="15.75">
      <c r="D34" s="58"/>
      <c r="E34" s="59" t="s">
        <v>52</v>
      </c>
      <c r="F34" s="58"/>
    </row>
    <row r="35" spans="4:6" ht="15.75">
      <c r="D35" s="58"/>
      <c r="E35" s="59"/>
      <c r="F35" s="58"/>
    </row>
    <row r="36" spans="4:6" ht="15.75">
      <c r="D36" s="58"/>
      <c r="E36" s="60" t="s">
        <v>53</v>
      </c>
      <c r="F36" s="58"/>
    </row>
  </sheetData>
  <mergeCells count="11">
    <mergeCell ref="F1:G1"/>
    <mergeCell ref="F2:G2"/>
    <mergeCell ref="F3:G3"/>
    <mergeCell ref="F4:G4"/>
    <mergeCell ref="A5:F5"/>
    <mergeCell ref="A6:C6"/>
    <mergeCell ref="G7:G8"/>
    <mergeCell ref="A7:A8"/>
    <mergeCell ref="B7:B8"/>
    <mergeCell ref="C7:C8"/>
    <mergeCell ref="D7:D8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F14" sqref="F14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4" width="18.57421875" style="0" customWidth="1"/>
    <col min="5" max="5" width="16.8515625" style="0" customWidth="1"/>
    <col min="6" max="6" width="12.421875" style="0" customWidth="1"/>
  </cols>
  <sheetData>
    <row r="1" spans="1:3" ht="12.75">
      <c r="A1" s="56" t="s">
        <v>34</v>
      </c>
      <c r="B1" s="57"/>
      <c r="C1" s="57"/>
    </row>
    <row r="2" ht="13.5" thickBot="1">
      <c r="F2" t="s">
        <v>36</v>
      </c>
    </row>
    <row r="3" spans="1:6" ht="30" customHeight="1" thickBot="1">
      <c r="A3" s="10" t="s">
        <v>0</v>
      </c>
      <c r="B3" s="10" t="s">
        <v>1</v>
      </c>
      <c r="C3" s="10" t="s">
        <v>3</v>
      </c>
      <c r="D3" s="10" t="s">
        <v>45</v>
      </c>
      <c r="E3" s="10" t="s">
        <v>46</v>
      </c>
      <c r="F3" s="10" t="s">
        <v>41</v>
      </c>
    </row>
    <row r="4" spans="1:6" ht="15.75" thickBot="1">
      <c r="A4" s="16" t="s">
        <v>27</v>
      </c>
      <c r="B4" s="17" t="s">
        <v>28</v>
      </c>
      <c r="C4" s="17" t="s">
        <v>29</v>
      </c>
      <c r="D4" s="17" t="s">
        <v>30</v>
      </c>
      <c r="E4" s="17" t="s">
        <v>31</v>
      </c>
      <c r="F4" s="17" t="s">
        <v>32</v>
      </c>
    </row>
    <row r="5" spans="1:6" ht="15" thickBot="1">
      <c r="A5" s="18" t="s">
        <v>17</v>
      </c>
      <c r="B5" s="9"/>
      <c r="C5" s="9" t="s">
        <v>6</v>
      </c>
      <c r="D5" s="28">
        <f>D6+D9+D11+D13</f>
        <v>3091631</v>
      </c>
      <c r="E5" s="28">
        <f>E6+E13</f>
        <v>1862171</v>
      </c>
      <c r="F5" s="30">
        <f aca="true" t="shared" si="0" ref="F5:F33">((E5/D5)*100)</f>
        <v>60.23264095876901</v>
      </c>
    </row>
    <row r="6" spans="1:6" ht="15.75" thickBot="1">
      <c r="A6" s="19"/>
      <c r="B6" s="20" t="s">
        <v>18</v>
      </c>
      <c r="C6" s="20" t="s">
        <v>7</v>
      </c>
      <c r="D6" s="27">
        <v>3014224</v>
      </c>
      <c r="E6" s="27">
        <v>1849112</v>
      </c>
      <c r="F6" s="30">
        <f t="shared" si="0"/>
        <v>61.34620386540616</v>
      </c>
    </row>
    <row r="7" spans="1:6" ht="15.75" thickBot="1">
      <c r="A7" s="19"/>
      <c r="B7" s="20"/>
      <c r="C7" s="20" t="s">
        <v>19</v>
      </c>
      <c r="D7" s="27">
        <v>3014224</v>
      </c>
      <c r="E7" s="27">
        <v>1849112</v>
      </c>
      <c r="F7" s="30">
        <f t="shared" si="0"/>
        <v>61.34620386540616</v>
      </c>
    </row>
    <row r="8" spans="1:6" ht="15.75" thickBot="1">
      <c r="A8" s="19"/>
      <c r="B8" s="20"/>
      <c r="C8" s="20" t="s">
        <v>20</v>
      </c>
      <c r="D8" s="27">
        <v>2573753</v>
      </c>
      <c r="E8" s="27">
        <v>1468099</v>
      </c>
      <c r="F8" s="30">
        <f t="shared" si="0"/>
        <v>57.04117683398523</v>
      </c>
    </row>
    <row r="9" spans="1:6" ht="15.75" thickBot="1">
      <c r="A9" s="19"/>
      <c r="B9" s="20" t="s">
        <v>21</v>
      </c>
      <c r="C9" s="20" t="s">
        <v>8</v>
      </c>
      <c r="D9" s="27">
        <v>33620</v>
      </c>
      <c r="E9" s="27" t="s">
        <v>47</v>
      </c>
      <c r="F9" s="30">
        <v>0</v>
      </c>
    </row>
    <row r="10" spans="1:6" ht="15.75" thickBot="1">
      <c r="A10" s="19"/>
      <c r="B10" s="20"/>
      <c r="C10" s="20" t="s">
        <v>19</v>
      </c>
      <c r="D10" s="27">
        <v>33620</v>
      </c>
      <c r="E10" s="27" t="s">
        <v>47</v>
      </c>
      <c r="F10" s="30">
        <v>0</v>
      </c>
    </row>
    <row r="11" spans="1:6" ht="15.75" thickBot="1">
      <c r="A11" s="19"/>
      <c r="B11" s="20" t="s">
        <v>22</v>
      </c>
      <c r="C11" s="20" t="s">
        <v>10</v>
      </c>
      <c r="D11" s="27">
        <v>17838</v>
      </c>
      <c r="E11" s="27" t="s">
        <v>47</v>
      </c>
      <c r="F11" s="30">
        <v>0</v>
      </c>
    </row>
    <row r="12" spans="1:6" ht="15.75" thickBot="1">
      <c r="A12" s="19"/>
      <c r="B12" s="20"/>
      <c r="C12" s="20" t="s">
        <v>19</v>
      </c>
      <c r="D12" s="27">
        <v>17838</v>
      </c>
      <c r="E12" s="27" t="s">
        <v>47</v>
      </c>
      <c r="F12" s="30">
        <v>0</v>
      </c>
    </row>
    <row r="13" spans="1:6" ht="15.75" thickBot="1">
      <c r="A13" s="19"/>
      <c r="B13" s="26">
        <v>80195</v>
      </c>
      <c r="C13" s="20" t="s">
        <v>38</v>
      </c>
      <c r="D13" s="27">
        <v>25949</v>
      </c>
      <c r="E13" s="27">
        <v>13059</v>
      </c>
      <c r="F13" s="30">
        <f>((E13/D13)*100)</f>
        <v>50.32563875293845</v>
      </c>
    </row>
    <row r="14" spans="1:6" ht="15.75" thickBot="1">
      <c r="A14" s="19"/>
      <c r="B14" s="20"/>
      <c r="C14" s="20" t="s">
        <v>19</v>
      </c>
      <c r="D14" s="27">
        <v>25949</v>
      </c>
      <c r="E14" s="27">
        <v>13059</v>
      </c>
      <c r="F14" s="30">
        <f t="shared" si="0"/>
        <v>50.32563875293845</v>
      </c>
    </row>
    <row r="15" spans="1:6" ht="15" thickBot="1">
      <c r="A15" s="47">
        <v>852</v>
      </c>
      <c r="B15" s="45"/>
      <c r="C15" s="45" t="s">
        <v>48</v>
      </c>
      <c r="D15" s="46">
        <f>D16+D18</f>
        <v>211900</v>
      </c>
      <c r="E15" s="46">
        <f>E16+E19</f>
        <v>144449</v>
      </c>
      <c r="F15" s="30">
        <f t="shared" si="0"/>
        <v>68.16847569608305</v>
      </c>
    </row>
    <row r="16" spans="1:6" ht="15.75" thickBot="1">
      <c r="A16" s="19"/>
      <c r="B16" s="20">
        <v>85201</v>
      </c>
      <c r="C16" s="20" t="s">
        <v>49</v>
      </c>
      <c r="D16" s="27">
        <v>145000</v>
      </c>
      <c r="E16" s="27">
        <v>84668</v>
      </c>
      <c r="F16" s="30">
        <f t="shared" si="0"/>
        <v>58.391724137931035</v>
      </c>
    </row>
    <row r="17" spans="1:6" ht="15.75" thickBot="1">
      <c r="A17" s="19"/>
      <c r="B17" s="20"/>
      <c r="C17" s="20" t="s">
        <v>19</v>
      </c>
      <c r="D17" s="27">
        <v>145000</v>
      </c>
      <c r="E17" s="27">
        <v>84668</v>
      </c>
      <c r="F17" s="30">
        <f t="shared" si="0"/>
        <v>58.391724137931035</v>
      </c>
    </row>
    <row r="18" spans="1:6" ht="15.75" thickBot="1">
      <c r="A18" s="19"/>
      <c r="B18" s="20">
        <v>85204</v>
      </c>
      <c r="C18" s="20" t="s">
        <v>50</v>
      </c>
      <c r="D18" s="27">
        <v>66900</v>
      </c>
      <c r="E18" s="27">
        <v>59781</v>
      </c>
      <c r="F18" s="30">
        <f t="shared" si="0"/>
        <v>89.35874439461884</v>
      </c>
    </row>
    <row r="19" spans="1:6" ht="15.75" thickBot="1">
      <c r="A19" s="19"/>
      <c r="B19" s="20"/>
      <c r="C19" s="20" t="s">
        <v>19</v>
      </c>
      <c r="D19" s="27">
        <v>66900</v>
      </c>
      <c r="E19" s="27">
        <v>59781</v>
      </c>
      <c r="F19" s="30">
        <f t="shared" si="0"/>
        <v>89.35874439461884</v>
      </c>
    </row>
    <row r="20" spans="1:6" ht="15" customHeight="1" thickBot="1">
      <c r="A20" s="18" t="s">
        <v>23</v>
      </c>
      <c r="B20" s="20"/>
      <c r="C20" s="9" t="s">
        <v>11</v>
      </c>
      <c r="D20" s="28">
        <f>D21</f>
        <v>1051165</v>
      </c>
      <c r="E20" s="28">
        <f>E21</f>
        <v>565165</v>
      </c>
      <c r="F20" s="30">
        <f t="shared" si="0"/>
        <v>53.76558389976835</v>
      </c>
    </row>
    <row r="21" spans="1:6" ht="15.75" thickBot="1">
      <c r="A21" s="19"/>
      <c r="B21" s="20" t="s">
        <v>24</v>
      </c>
      <c r="C21" s="20" t="s">
        <v>12</v>
      </c>
      <c r="D21" s="27">
        <v>1051165</v>
      </c>
      <c r="E21" s="27">
        <v>565165</v>
      </c>
      <c r="F21" s="30">
        <f t="shared" si="0"/>
        <v>53.76558389976835</v>
      </c>
    </row>
    <row r="22" spans="1:6" ht="15.75" thickBot="1">
      <c r="A22" s="19"/>
      <c r="B22" s="20"/>
      <c r="C22" s="20" t="s">
        <v>19</v>
      </c>
      <c r="D22" s="27">
        <v>1051165</v>
      </c>
      <c r="E22" s="27">
        <v>565165</v>
      </c>
      <c r="F22" s="30">
        <f t="shared" si="0"/>
        <v>53.76558389976835</v>
      </c>
    </row>
    <row r="23" spans="1:6" ht="15.75" thickBot="1">
      <c r="A23" s="19"/>
      <c r="B23" s="20"/>
      <c r="C23" s="20" t="s">
        <v>20</v>
      </c>
      <c r="D23" s="27">
        <v>1051165</v>
      </c>
      <c r="E23" s="27">
        <v>565165</v>
      </c>
      <c r="F23" s="30">
        <f t="shared" si="0"/>
        <v>53.76558389976835</v>
      </c>
    </row>
    <row r="24" spans="1:6" ht="15.75" customHeight="1" thickBot="1">
      <c r="A24" s="21" t="s">
        <v>25</v>
      </c>
      <c r="B24" s="22"/>
      <c r="C24" s="31" t="s">
        <v>14</v>
      </c>
      <c r="D24" s="32">
        <f>D25+D28</f>
        <v>280667</v>
      </c>
      <c r="E24" s="32">
        <f>E25+E28</f>
        <v>176839</v>
      </c>
      <c r="F24" s="30">
        <f t="shared" si="0"/>
        <v>63.00669476639577</v>
      </c>
    </row>
    <row r="25" spans="1:6" ht="15.75" thickBot="1">
      <c r="A25" s="19"/>
      <c r="B25" s="20" t="s">
        <v>26</v>
      </c>
      <c r="C25" s="20" t="s">
        <v>15</v>
      </c>
      <c r="D25" s="27">
        <v>265000</v>
      </c>
      <c r="E25" s="27">
        <f>E26</f>
        <v>163076</v>
      </c>
      <c r="F25" s="30">
        <f t="shared" si="0"/>
        <v>61.53811320754718</v>
      </c>
    </row>
    <row r="26" spans="1:6" ht="15.75" thickBot="1">
      <c r="A26" s="21"/>
      <c r="B26" s="22"/>
      <c r="C26" s="22" t="s">
        <v>19</v>
      </c>
      <c r="D26" s="29">
        <v>265000</v>
      </c>
      <c r="E26" s="29">
        <v>163076</v>
      </c>
      <c r="F26" s="30">
        <f t="shared" si="0"/>
        <v>61.53811320754718</v>
      </c>
    </row>
    <row r="27" spans="1:6" ht="15.75" thickBot="1">
      <c r="A27" s="21"/>
      <c r="B27" s="22"/>
      <c r="C27" s="22" t="s">
        <v>20</v>
      </c>
      <c r="D27" s="29">
        <v>161460</v>
      </c>
      <c r="E27" s="29">
        <v>73133</v>
      </c>
      <c r="F27" s="30">
        <f t="shared" si="0"/>
        <v>45.29480986002725</v>
      </c>
    </row>
    <row r="28" spans="1:6" ht="15.75" thickBot="1">
      <c r="A28" s="19"/>
      <c r="B28" s="20">
        <v>85415</v>
      </c>
      <c r="C28" s="20" t="s">
        <v>37</v>
      </c>
      <c r="D28" s="27">
        <v>15667</v>
      </c>
      <c r="E28" s="27">
        <v>13763</v>
      </c>
      <c r="F28" s="30">
        <f t="shared" si="0"/>
        <v>87.84706708367908</v>
      </c>
    </row>
    <row r="29" spans="1:6" ht="15.75" thickBot="1">
      <c r="A29" s="19"/>
      <c r="B29" s="20"/>
      <c r="C29" s="20" t="s">
        <v>19</v>
      </c>
      <c r="D29" s="27">
        <v>15667</v>
      </c>
      <c r="E29" s="27">
        <v>13763</v>
      </c>
      <c r="F29" s="30">
        <f t="shared" si="0"/>
        <v>87.84706708367908</v>
      </c>
    </row>
    <row r="30" spans="1:6" s="48" customFormat="1" ht="15" thickBot="1">
      <c r="A30" s="49">
        <v>1</v>
      </c>
      <c r="B30" s="49">
        <v>2</v>
      </c>
      <c r="C30" s="49">
        <v>3</v>
      </c>
      <c r="D30" s="50">
        <v>4</v>
      </c>
      <c r="E30" s="50">
        <v>5</v>
      </c>
      <c r="F30" s="50">
        <v>6</v>
      </c>
    </row>
    <row r="31" spans="1:6" ht="15.75" thickBot="1">
      <c r="A31" s="19"/>
      <c r="B31" s="20"/>
      <c r="C31" s="9" t="s">
        <v>33</v>
      </c>
      <c r="D31" s="28">
        <f>D5+D15+D20+D24</f>
        <v>4635363</v>
      </c>
      <c r="E31" s="28">
        <f>E5+E15+E20+E24</f>
        <v>2748624</v>
      </c>
      <c r="F31" s="30">
        <f t="shared" si="0"/>
        <v>59.2968447131325</v>
      </c>
    </row>
    <row r="32" spans="1:6" ht="15.75" thickBot="1">
      <c r="A32" s="19"/>
      <c r="B32" s="20"/>
      <c r="C32" s="20" t="s">
        <v>19</v>
      </c>
      <c r="D32" s="27">
        <f>D7+D10+D12+D14+D17+D19+D22+D26+D29</f>
        <v>4635363</v>
      </c>
      <c r="E32" s="27">
        <f>E7+E14+E17+E19+E22+E26+E29</f>
        <v>2748624</v>
      </c>
      <c r="F32" s="30">
        <f t="shared" si="0"/>
        <v>59.2968447131325</v>
      </c>
    </row>
    <row r="33" spans="1:6" ht="15.75" thickBot="1">
      <c r="A33" s="19"/>
      <c r="B33" s="20"/>
      <c r="C33" s="20" t="s">
        <v>20</v>
      </c>
      <c r="D33" s="27">
        <f>D8+D23+D27</f>
        <v>3786378</v>
      </c>
      <c r="E33" s="27">
        <f>E8+E23+E27</f>
        <v>2106397</v>
      </c>
      <c r="F33" s="30">
        <f t="shared" si="0"/>
        <v>55.630922216429525</v>
      </c>
    </row>
  </sheetData>
  <mergeCells count="1">
    <mergeCell ref="A1:C1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</cp:lastModifiedBy>
  <cp:lastPrinted>2007-08-06T08:18:45Z</cp:lastPrinted>
  <dcterms:created xsi:type="dcterms:W3CDTF">2005-11-09T10:48:07Z</dcterms:created>
  <dcterms:modified xsi:type="dcterms:W3CDTF">2007-10-01T11:32:16Z</dcterms:modified>
  <cp:category/>
  <cp:version/>
  <cp:contentType/>
  <cp:contentStatus/>
</cp:coreProperties>
</file>