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<sst xmlns="http://schemas.openxmlformats.org/spreadsheetml/2006/main" count="119" uniqueCount="76">
  <si>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</si>
  <si>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</si>
  <si>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</si>
  <si>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</si>
  <si>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</si>
  <si>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</si>
  <si>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</si>
  <si>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</si>
  <si>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</si>
  <si>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</si>
  <si>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</si>
  <si>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</si>
  <si>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</si>
  <si>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</si>
  <si>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</si>
  <si>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</si>
  <si>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</si>
  <si>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</si>
  <si>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</si>
  <si>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</si>
  <si>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</si>
  <si>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</si>
  <si>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</si>
  <si>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</si>
  <si>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</si>
  <si>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</si>
  <si>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</si>
  <si>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</si>
  <si>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</si>
  <si>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</si>
  <si>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</si>
  <si>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6410</t>
  </si>
  <si>
    <t>Dotacje celowe otrzymane z budżetu państwa na inwestycje i zakupy inwestycyjne  z zakresu administracji rządowej oraz inne zadania zlecone ustawami realizowane przez powiat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</si>
  <si>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</si>
  <si>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</si>
  <si>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</si>
  <si>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</si>
  <si>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</si>
  <si>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</si>
  <si>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</si>
  <si>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</si>
  <si>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</si>
  <si>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</si>
  <si>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</si>
  <si>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</si>
  <si>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</si>
  <si>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PLAN FINANSOWY ZADAŃ Z ZAKRESU ADMINISTRACJI RZĄDOWEJ NA 2008 ROK</t>
  </si>
  <si>
    <t>Przewidywane wykonanie</t>
  </si>
  <si>
    <t>Plan na 2008 rok</t>
  </si>
  <si>
    <t>%(6:5)</t>
  </si>
  <si>
    <t>Obrona cywilna</t>
  </si>
  <si>
    <t>BEZPIECZEŃSTWO PUBLICZNE I OCHRONA PRZECIWPOŻAROWA</t>
  </si>
  <si>
    <t xml:space="preserve">II.WYDATKI </t>
  </si>
  <si>
    <t>(w złotych)</t>
  </si>
  <si>
    <t>Przewidywane</t>
  </si>
  <si>
    <t>ROLNICTWO  I   ŁOWIECTWO</t>
  </si>
  <si>
    <t>Prace geodezyjno - urządzeniowe na potrzeby rolnictwa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</si>
  <si>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</si>
  <si>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</si>
  <si>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</si>
  <si>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</si>
  <si>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</si>
  <si>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</si>
  <si>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</si>
  <si>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</si>
  <si>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</si>
  <si>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</si>
  <si>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wydatki bieżące</t>
  </si>
  <si>
    <t>wydatki majatkowe</t>
  </si>
  <si>
    <t>O1005</t>
  </si>
  <si>
    <t>O10</t>
  </si>
  <si>
    <t xml:space="preserve">wykonanie </t>
  </si>
  <si>
    <t>2007 roku</t>
  </si>
  <si>
    <t>%   (kol5:6)</t>
  </si>
  <si>
    <t>-</t>
  </si>
  <si>
    <t>Załącznik Nr 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</si>
</sst>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</numFmts>
  <fonts count="7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2" fontId="4" fillId="0" borderId="1" xfId="15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2" fontId="4" fillId="0" borderId="1" xfId="15" applyNumberFormat="1" applyFont="1" applyBorder="1" applyAlignment="1">
      <alignment vertical="center" wrapText="1"/>
    </xf>
    <xf numFmtId="0" fontId="0" fillId="0" borderId="0" xfId="0" applyAlignment="1">
      <alignment/>
    </xf>
    <xf numFmtId="172" fontId="3" fillId="0" borderId="6" xfId="15" applyNumberFormat="1" applyFont="1" applyBorder="1" applyAlignment="1">
      <alignment vertical="center" wrapText="1"/>
    </xf>
    <xf numFmtId="172" fontId="3" fillId="0" borderId="3" xfId="15" applyNumberFormat="1" applyFont="1" applyBorder="1" applyAlignment="1">
      <alignment horizontal="center" vertical="center" wrapText="1"/>
    </xf>
    <xf numFmtId="172" fontId="4" fillId="0" borderId="5" xfId="15" applyNumberFormat="1" applyFont="1" applyBorder="1" applyAlignment="1">
      <alignment vertical="center" wrapText="1"/>
    </xf>
    <xf numFmtId="172" fontId="4" fillId="0" borderId="5" xfId="15" applyNumberFormat="1" applyFont="1" applyBorder="1" applyAlignment="1">
      <alignment horizontal="center" vertical="center" wrapText="1"/>
    </xf>
    <xf numFmtId="172" fontId="4" fillId="0" borderId="1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vertical="center" wrapText="1"/>
    </xf>
    <xf numFmtId="172" fontId="3" fillId="0" borderId="4" xfId="15" applyNumberFormat="1" applyFont="1" applyBorder="1" applyAlignment="1">
      <alignment horizontal="center" vertical="center" wrapText="1"/>
    </xf>
    <xf numFmtId="172" fontId="3" fillId="0" borderId="6" xfId="15" applyNumberFormat="1" applyFont="1" applyBorder="1" applyAlignment="1">
      <alignment horizontal="center" vertical="center" wrapText="1"/>
    </xf>
    <xf numFmtId="172" fontId="3" fillId="0" borderId="4" xfId="15" applyNumberFormat="1" applyFont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172" fontId="3" fillId="0" borderId="7" xfId="15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2" fontId="5" fillId="0" borderId="1" xfId="15" applyNumberFormat="1" applyFont="1" applyBorder="1" applyAlignment="1">
      <alignment vertical="center" wrapText="1"/>
    </xf>
    <xf numFmtId="172" fontId="5" fillId="0" borderId="1" xfId="15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72" fontId="6" fillId="0" borderId="1" xfId="15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72" fontId="5" fillId="0" borderId="5" xfId="15" applyNumberFormat="1" applyFont="1" applyBorder="1" applyAlignment="1">
      <alignment vertical="center" wrapText="1"/>
    </xf>
    <xf numFmtId="172" fontId="5" fillId="0" borderId="5" xfId="1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172" fontId="5" fillId="0" borderId="4" xfId="15" applyNumberFormat="1" applyFont="1" applyBorder="1" applyAlignment="1">
      <alignment horizontal="center" vertical="center" wrapText="1"/>
    </xf>
    <xf numFmtId="172" fontId="5" fillId="0" borderId="7" xfId="15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3" fillId="0" borderId="15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3" fillId="0" borderId="16" xfId="15" applyNumberFormat="1" applyFont="1" applyBorder="1" applyAlignment="1">
      <alignment/>
    </xf>
    <xf numFmtId="172" fontId="3" fillId="0" borderId="4" xfId="15" applyNumberFormat="1" applyFont="1" applyBorder="1" applyAlignment="1">
      <alignment horizontal="center"/>
    </xf>
    <xf numFmtId="172" fontId="5" fillId="0" borderId="14" xfId="15" applyNumberFormat="1" applyFont="1" applyBorder="1" applyAlignment="1">
      <alignment horizontal="center"/>
    </xf>
    <xf numFmtId="172" fontId="5" fillId="0" borderId="4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F1" sqref="F1:G1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125" style="0" customWidth="1"/>
    <col min="4" max="4" width="73.00390625" style="0" customWidth="1"/>
    <col min="5" max="5" width="14.625" style="0" customWidth="1"/>
    <col min="6" max="6" width="13.625" style="0" customWidth="1"/>
  </cols>
  <sheetData>
    <row r="1" spans="6:7" ht="12.75">
      <c r="F1" s="103" t="s">
        <v>75</v>
      </c>
      <c r="G1" s="104"/>
    </row>
    <row r="2" spans="3:7" ht="12.75">
      <c r="C2" s="105" t="s">
        <v>46</v>
      </c>
      <c r="D2" s="105"/>
      <c r="E2" s="105"/>
      <c r="F2" s="103"/>
      <c r="G2" s="104"/>
    </row>
    <row r="3" spans="4:7" ht="12.75">
      <c r="D3" s="105"/>
      <c r="E3" s="106"/>
      <c r="F3" s="107"/>
      <c r="G3" s="107"/>
    </row>
    <row r="4" spans="1:7" ht="12.75">
      <c r="A4" s="97" t="s">
        <v>0</v>
      </c>
      <c r="B4" s="98"/>
      <c r="C4" s="98"/>
      <c r="D4" s="98"/>
      <c r="F4" s="99"/>
      <c r="G4" s="99"/>
    </row>
    <row r="5" spans="1:7" ht="13.5" thickBot="1">
      <c r="A5" s="49"/>
      <c r="B5" s="50"/>
      <c r="C5" s="50"/>
      <c r="D5" s="50"/>
      <c r="E5" s="52"/>
      <c r="F5" s="51"/>
      <c r="G5" s="51"/>
    </row>
    <row r="6" spans="1:7" ht="17.25" customHeight="1">
      <c r="A6" s="100" t="s">
        <v>1</v>
      </c>
      <c r="B6" s="100" t="s">
        <v>2</v>
      </c>
      <c r="C6" s="100" t="s">
        <v>3</v>
      </c>
      <c r="D6" s="100" t="s">
        <v>4</v>
      </c>
      <c r="E6" s="100" t="s">
        <v>47</v>
      </c>
      <c r="F6" s="100" t="s">
        <v>48</v>
      </c>
      <c r="G6" s="100" t="s">
        <v>49</v>
      </c>
    </row>
    <row r="7" spans="1:7" ht="12.75" customHeight="1">
      <c r="A7" s="101"/>
      <c r="B7" s="101"/>
      <c r="C7" s="101"/>
      <c r="D7" s="101"/>
      <c r="E7" s="101"/>
      <c r="F7" s="101"/>
      <c r="G7" s="101"/>
    </row>
    <row r="8" spans="1:7" ht="6" customHeight="1" thickBot="1">
      <c r="A8" s="102"/>
      <c r="B8" s="102"/>
      <c r="C8" s="102"/>
      <c r="D8" s="102"/>
      <c r="E8" s="102"/>
      <c r="F8" s="102"/>
      <c r="G8" s="102"/>
    </row>
    <row r="9" spans="1:7" ht="15.75" thickBot="1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</row>
    <row r="10" spans="1:7" ht="15" thickBot="1">
      <c r="A10" s="3" t="s">
        <v>12</v>
      </c>
      <c r="B10" s="4"/>
      <c r="C10" s="4"/>
      <c r="D10" s="4" t="s">
        <v>13</v>
      </c>
      <c r="E10" s="13">
        <f>E11</f>
        <v>20000</v>
      </c>
      <c r="F10" s="5">
        <f>F11</f>
        <v>10000</v>
      </c>
      <c r="G10" s="6">
        <f>F10/E10*100</f>
        <v>50</v>
      </c>
    </row>
    <row r="11" spans="1:7" ht="15.75" thickBot="1">
      <c r="A11" s="7"/>
      <c r="B11" s="29" t="s">
        <v>14</v>
      </c>
      <c r="C11" s="29"/>
      <c r="D11" s="29" t="s">
        <v>15</v>
      </c>
      <c r="E11" s="30">
        <f>E12</f>
        <v>20000</v>
      </c>
      <c r="F11" s="31">
        <f>F12</f>
        <v>10000</v>
      </c>
      <c r="G11" s="32">
        <f aca="true" t="shared" si="0" ref="G11:G39">F11/E11*100</f>
        <v>50</v>
      </c>
    </row>
    <row r="12" spans="1:7" ht="30" customHeight="1" thickBot="1">
      <c r="A12" s="8"/>
      <c r="B12" s="8"/>
      <c r="C12" s="8" t="s">
        <v>16</v>
      </c>
      <c r="D12" s="8" t="s">
        <v>17</v>
      </c>
      <c r="E12" s="15">
        <v>20000</v>
      </c>
      <c r="F12" s="16">
        <v>10000</v>
      </c>
      <c r="G12" s="6">
        <f t="shared" si="0"/>
        <v>50</v>
      </c>
    </row>
    <row r="13" spans="1:7" ht="15" thickBot="1">
      <c r="A13" s="9" t="s">
        <v>18</v>
      </c>
      <c r="B13" s="10"/>
      <c r="C13" s="10"/>
      <c r="D13" s="10" t="s">
        <v>19</v>
      </c>
      <c r="E13" s="17">
        <f>E14</f>
        <v>126000</v>
      </c>
      <c r="F13" s="18">
        <f>F14</f>
        <v>120000</v>
      </c>
      <c r="G13" s="6">
        <f t="shared" si="0"/>
        <v>95.23809523809523</v>
      </c>
    </row>
    <row r="14" spans="1:7" ht="15.75" thickBot="1">
      <c r="A14" s="7"/>
      <c r="B14" s="29" t="s">
        <v>20</v>
      </c>
      <c r="C14" s="29"/>
      <c r="D14" s="29" t="s">
        <v>21</v>
      </c>
      <c r="E14" s="30">
        <f>E15</f>
        <v>126000</v>
      </c>
      <c r="F14" s="31">
        <f>F15</f>
        <v>120000</v>
      </c>
      <c r="G14" s="32">
        <f t="shared" si="0"/>
        <v>95.23809523809523</v>
      </c>
    </row>
    <row r="15" spans="1:7" ht="31.5" customHeight="1" thickBot="1">
      <c r="A15" s="8"/>
      <c r="B15" s="8"/>
      <c r="C15" s="8" t="s">
        <v>16</v>
      </c>
      <c r="D15" s="8" t="s">
        <v>17</v>
      </c>
      <c r="E15" s="15">
        <v>126000</v>
      </c>
      <c r="F15" s="16">
        <v>120000</v>
      </c>
      <c r="G15" s="6">
        <f t="shared" si="0"/>
        <v>95.23809523809523</v>
      </c>
    </row>
    <row r="16" spans="1:7" ht="15" thickBot="1">
      <c r="A16" s="9" t="s">
        <v>22</v>
      </c>
      <c r="B16" s="10"/>
      <c r="C16" s="10"/>
      <c r="D16" s="10" t="s">
        <v>23</v>
      </c>
      <c r="E16" s="17">
        <f>E17+E19+E21+E23</f>
        <v>360650</v>
      </c>
      <c r="F16" s="18">
        <f>F17+F19+F21+F23</f>
        <v>483830</v>
      </c>
      <c r="G16" s="6">
        <f t="shared" si="0"/>
        <v>134.15499792042147</v>
      </c>
    </row>
    <row r="17" spans="1:7" ht="15.75" thickBot="1">
      <c r="A17" s="3"/>
      <c r="B17" s="33">
        <v>71012</v>
      </c>
      <c r="C17" s="34"/>
      <c r="D17" s="29" t="s">
        <v>24</v>
      </c>
      <c r="E17" s="35">
        <f>E18</f>
        <v>80000</v>
      </c>
      <c r="F17" s="31">
        <f>F18</f>
        <v>90000</v>
      </c>
      <c r="G17" s="32">
        <f t="shared" si="0"/>
        <v>112.5</v>
      </c>
    </row>
    <row r="18" spans="1:7" ht="30.75" customHeight="1" thickBot="1">
      <c r="A18" s="9"/>
      <c r="B18" s="10"/>
      <c r="C18" s="11">
        <v>2110</v>
      </c>
      <c r="D18" s="12" t="s">
        <v>17</v>
      </c>
      <c r="E18" s="18">
        <v>80000</v>
      </c>
      <c r="F18" s="20">
        <v>90000</v>
      </c>
      <c r="G18" s="6">
        <f t="shared" si="0"/>
        <v>112.5</v>
      </c>
    </row>
    <row r="19" spans="1:7" ht="15.75" thickBot="1">
      <c r="A19" s="7"/>
      <c r="B19" s="29" t="s">
        <v>25</v>
      </c>
      <c r="C19" s="29"/>
      <c r="D19" s="29" t="s">
        <v>26</v>
      </c>
      <c r="E19" s="30">
        <f>E20</f>
        <v>21262</v>
      </c>
      <c r="F19" s="31">
        <f>F20</f>
        <v>25000</v>
      </c>
      <c r="G19" s="32">
        <f t="shared" si="0"/>
        <v>117.58066033298844</v>
      </c>
    </row>
    <row r="20" spans="1:7" ht="29.25" customHeight="1" thickBot="1">
      <c r="A20" s="8"/>
      <c r="B20" s="8"/>
      <c r="C20" s="8" t="s">
        <v>16</v>
      </c>
      <c r="D20" s="8" t="s">
        <v>17</v>
      </c>
      <c r="E20" s="15">
        <v>21262</v>
      </c>
      <c r="F20" s="16">
        <v>25000</v>
      </c>
      <c r="G20" s="6">
        <f t="shared" si="0"/>
        <v>117.58066033298844</v>
      </c>
    </row>
    <row r="21" spans="1:7" ht="15.75" thickBot="1">
      <c r="A21" s="12"/>
      <c r="B21" s="36" t="s">
        <v>27</v>
      </c>
      <c r="C21" s="36"/>
      <c r="D21" s="36" t="s">
        <v>28</v>
      </c>
      <c r="E21" s="37">
        <f>E22</f>
        <v>13981</v>
      </c>
      <c r="F21" s="38">
        <f>F22</f>
        <v>13980</v>
      </c>
      <c r="G21" s="32">
        <f t="shared" si="0"/>
        <v>99.99284743580573</v>
      </c>
    </row>
    <row r="22" spans="1:7" ht="31.5" customHeight="1" thickBot="1">
      <c r="A22" s="12"/>
      <c r="B22" s="12"/>
      <c r="C22" s="12" t="s">
        <v>16</v>
      </c>
      <c r="D22" s="12" t="s">
        <v>17</v>
      </c>
      <c r="E22" s="21">
        <v>13981</v>
      </c>
      <c r="F22" s="22">
        <v>13980</v>
      </c>
      <c r="G22" s="6">
        <f t="shared" si="0"/>
        <v>99.99284743580573</v>
      </c>
    </row>
    <row r="23" spans="1:7" ht="15.75" thickBot="1">
      <c r="A23" s="12"/>
      <c r="B23" s="36" t="s">
        <v>29</v>
      </c>
      <c r="C23" s="36"/>
      <c r="D23" s="36" t="s">
        <v>30</v>
      </c>
      <c r="E23" s="37">
        <f>E24+E26</f>
        <v>245407</v>
      </c>
      <c r="F23" s="38">
        <f>F24+F26</f>
        <v>354850</v>
      </c>
      <c r="G23" s="32">
        <f t="shared" si="0"/>
        <v>144.59652740141885</v>
      </c>
    </row>
    <row r="24" spans="1:7" ht="47.25" customHeight="1" thickBot="1">
      <c r="A24" s="12"/>
      <c r="B24" s="12"/>
      <c r="C24" s="12" t="s">
        <v>16</v>
      </c>
      <c r="D24" s="12" t="s">
        <v>17</v>
      </c>
      <c r="E24" s="22">
        <v>240607</v>
      </c>
      <c r="F24" s="22">
        <v>304850</v>
      </c>
      <c r="G24" s="53">
        <f t="shared" si="0"/>
        <v>126.70038693803589</v>
      </c>
    </row>
    <row r="25" spans="1:7" ht="15.75" customHeight="1" thickBot="1">
      <c r="A25" s="54">
        <v>1</v>
      </c>
      <c r="B25" s="54">
        <v>2</v>
      </c>
      <c r="C25" s="54">
        <v>3</v>
      </c>
      <c r="D25" s="54">
        <v>4</v>
      </c>
      <c r="E25" s="22">
        <v>5</v>
      </c>
      <c r="F25" s="24">
        <v>6</v>
      </c>
      <c r="G25" s="53">
        <f t="shared" si="0"/>
        <v>120</v>
      </c>
    </row>
    <row r="26" spans="1:7" ht="45.75" thickBot="1">
      <c r="A26" s="8"/>
      <c r="B26" s="8"/>
      <c r="C26" s="8" t="s">
        <v>31</v>
      </c>
      <c r="D26" s="8" t="s">
        <v>32</v>
      </c>
      <c r="E26" s="23">
        <v>4800</v>
      </c>
      <c r="F26" s="16">
        <v>50000</v>
      </c>
      <c r="G26" s="6">
        <f t="shared" si="0"/>
        <v>1041.6666666666665</v>
      </c>
    </row>
    <row r="27" spans="1:7" ht="15" thickBot="1">
      <c r="A27" s="9" t="s">
        <v>33</v>
      </c>
      <c r="B27" s="10"/>
      <c r="C27" s="10"/>
      <c r="D27" s="10" t="s">
        <v>34</v>
      </c>
      <c r="E27" s="17">
        <f>E28</f>
        <v>152531</v>
      </c>
      <c r="F27" s="18">
        <f>F28</f>
        <v>153420</v>
      </c>
      <c r="G27" s="6">
        <f t="shared" si="0"/>
        <v>100.58283234227797</v>
      </c>
    </row>
    <row r="28" spans="1:7" ht="15.75" thickBot="1">
      <c r="A28" s="7"/>
      <c r="B28" s="29" t="s">
        <v>35</v>
      </c>
      <c r="C28" s="29"/>
      <c r="D28" s="29" t="s">
        <v>36</v>
      </c>
      <c r="E28" s="30">
        <f>E29</f>
        <v>152531</v>
      </c>
      <c r="F28" s="31">
        <f>F29</f>
        <v>153420</v>
      </c>
      <c r="G28" s="32">
        <f t="shared" si="0"/>
        <v>100.58283234227797</v>
      </c>
    </row>
    <row r="29" spans="1:7" ht="36" customHeight="1" thickBot="1">
      <c r="A29" s="12"/>
      <c r="B29" s="12"/>
      <c r="C29" s="12" t="s">
        <v>16</v>
      </c>
      <c r="D29" s="12" t="s">
        <v>17</v>
      </c>
      <c r="E29" s="24">
        <v>152531</v>
      </c>
      <c r="F29" s="22">
        <v>153420</v>
      </c>
      <c r="G29" s="6">
        <f t="shared" si="0"/>
        <v>100.58283234227797</v>
      </c>
    </row>
    <row r="30" spans="1:7" ht="15" thickBot="1">
      <c r="A30" s="3" t="s">
        <v>37</v>
      </c>
      <c r="B30" s="4"/>
      <c r="C30" s="4"/>
      <c r="D30" s="4" t="s">
        <v>38</v>
      </c>
      <c r="E30" s="19">
        <f>E31</f>
        <v>800</v>
      </c>
      <c r="F30" s="19">
        <f>F31</f>
        <v>900</v>
      </c>
      <c r="G30" s="6">
        <f t="shared" si="0"/>
        <v>112.5</v>
      </c>
    </row>
    <row r="31" spans="1:7" ht="15.75" thickBot="1">
      <c r="A31" s="7"/>
      <c r="B31" s="29" t="s">
        <v>39</v>
      </c>
      <c r="C31" s="29"/>
      <c r="D31" s="29" t="s">
        <v>40</v>
      </c>
      <c r="E31" s="31">
        <f>E32</f>
        <v>800</v>
      </c>
      <c r="F31" s="31">
        <f>F32</f>
        <v>900</v>
      </c>
      <c r="G31" s="32">
        <f t="shared" si="0"/>
        <v>112.5</v>
      </c>
    </row>
    <row r="32" spans="1:7" ht="36.75" customHeight="1" thickBot="1">
      <c r="A32" s="8"/>
      <c r="B32" s="8"/>
      <c r="C32" s="8" t="s">
        <v>16</v>
      </c>
      <c r="D32" s="8" t="s">
        <v>17</v>
      </c>
      <c r="E32" s="23">
        <v>800</v>
      </c>
      <c r="F32" s="16">
        <v>900</v>
      </c>
      <c r="G32" s="6">
        <f t="shared" si="0"/>
        <v>112.5</v>
      </c>
    </row>
    <row r="33" spans="1:7" ht="15.75" customHeight="1" thickBot="1">
      <c r="A33" s="27">
        <v>754</v>
      </c>
      <c r="B33" s="25"/>
      <c r="C33" s="25"/>
      <c r="D33" s="28" t="s">
        <v>51</v>
      </c>
      <c r="E33" s="22"/>
      <c r="F33" s="26">
        <f>F34</f>
        <v>1000</v>
      </c>
      <c r="G33" s="6">
        <v>0</v>
      </c>
    </row>
    <row r="34" spans="1:7" ht="15.75" customHeight="1" thickBot="1">
      <c r="A34" s="8"/>
      <c r="B34" s="39">
        <v>75414</v>
      </c>
      <c r="C34" s="39"/>
      <c r="D34" s="39" t="s">
        <v>50</v>
      </c>
      <c r="E34" s="40"/>
      <c r="F34" s="41">
        <f>F35</f>
        <v>1000</v>
      </c>
      <c r="G34" s="32">
        <v>0</v>
      </c>
    </row>
    <row r="35" spans="1:7" ht="36.75" customHeight="1" thickBot="1">
      <c r="A35" s="8"/>
      <c r="B35" s="25"/>
      <c r="C35" s="25">
        <v>2110</v>
      </c>
      <c r="D35" s="8" t="s">
        <v>17</v>
      </c>
      <c r="E35" s="23"/>
      <c r="F35" s="26">
        <v>1000</v>
      </c>
      <c r="G35" s="6">
        <v>0</v>
      </c>
    </row>
    <row r="36" spans="1:7" ht="15" thickBot="1">
      <c r="A36" s="9" t="s">
        <v>41</v>
      </c>
      <c r="B36" s="10"/>
      <c r="C36" s="10"/>
      <c r="D36" s="10" t="s">
        <v>42</v>
      </c>
      <c r="E36" s="17">
        <f>E37</f>
        <v>2103000</v>
      </c>
      <c r="F36" s="18">
        <f>F37</f>
        <v>1958000</v>
      </c>
      <c r="G36" s="6">
        <f t="shared" si="0"/>
        <v>93.10508796956728</v>
      </c>
    </row>
    <row r="37" spans="1:7" ht="30.75" thickBot="1">
      <c r="A37" s="12"/>
      <c r="B37" s="42" t="s">
        <v>43</v>
      </c>
      <c r="C37" s="42"/>
      <c r="D37" s="42" t="s">
        <v>44</v>
      </c>
      <c r="E37" s="37">
        <v>2103000</v>
      </c>
      <c r="F37" s="40">
        <v>1958000</v>
      </c>
      <c r="G37" s="32">
        <f t="shared" si="0"/>
        <v>93.10508796956728</v>
      </c>
    </row>
    <row r="38" spans="1:7" ht="31.5" customHeight="1" thickBot="1">
      <c r="A38" s="8"/>
      <c r="B38" s="8"/>
      <c r="C38" s="8" t="s">
        <v>16</v>
      </c>
      <c r="D38" s="8" t="s">
        <v>17</v>
      </c>
      <c r="E38" s="21">
        <v>2103000</v>
      </c>
      <c r="F38" s="22">
        <v>1958000</v>
      </c>
      <c r="G38" s="6">
        <f t="shared" si="0"/>
        <v>93.10508796956728</v>
      </c>
    </row>
    <row r="39" spans="1:7" ht="15.75" thickBot="1">
      <c r="A39" s="12"/>
      <c r="B39" s="11"/>
      <c r="C39" s="11"/>
      <c r="D39" s="10" t="s">
        <v>45</v>
      </c>
      <c r="E39" s="17">
        <f>E10+E13+E16+E27+E30+E36</f>
        <v>2762981</v>
      </c>
      <c r="F39" s="18">
        <f>F10+F13+F16+F27+F30+F33+F36</f>
        <v>2727150</v>
      </c>
      <c r="G39" s="6">
        <f t="shared" si="0"/>
        <v>98.70317602618331</v>
      </c>
    </row>
    <row r="40" spans="5:6" ht="12.75">
      <c r="E40" s="14"/>
      <c r="F40" s="14"/>
    </row>
    <row r="41" spans="5:6" ht="12.75">
      <c r="E41" s="14"/>
      <c r="F41" s="14"/>
    </row>
    <row r="42" spans="5:6" ht="12.75">
      <c r="E42" s="14"/>
      <c r="F42" s="14"/>
    </row>
    <row r="43" spans="5:6" ht="12.75">
      <c r="E43" s="14"/>
      <c r="F43" s="14"/>
    </row>
    <row r="44" spans="5:6" ht="12.75">
      <c r="E44" s="14"/>
      <c r="F44" s="14"/>
    </row>
    <row r="45" spans="5:6" ht="12.75">
      <c r="E45" s="14"/>
      <c r="F45" s="14"/>
    </row>
    <row r="46" spans="5:6" ht="12.75">
      <c r="E46" s="14"/>
      <c r="F46" s="14"/>
    </row>
    <row r="47" spans="5:6" ht="12.75">
      <c r="E47" s="14"/>
      <c r="F47" s="14"/>
    </row>
    <row r="48" spans="5:6" ht="12.75">
      <c r="E48" s="14"/>
      <c r="F48" s="14"/>
    </row>
    <row r="49" spans="5:6" ht="12.75">
      <c r="E49" s="14"/>
      <c r="F49" s="14"/>
    </row>
    <row r="50" spans="5:6" ht="12.75">
      <c r="E50" s="14"/>
      <c r="F50" s="14"/>
    </row>
    <row r="51" spans="5:6" ht="12.75">
      <c r="E51" s="14"/>
      <c r="F51" s="14"/>
    </row>
    <row r="52" spans="5:6" ht="12.75">
      <c r="E52" s="14"/>
      <c r="F52" s="14"/>
    </row>
    <row r="53" spans="5:6" ht="12.75">
      <c r="E53" s="14"/>
      <c r="F53" s="14"/>
    </row>
    <row r="54" spans="5:6" ht="12.75">
      <c r="E54" s="14"/>
      <c r="F54" s="14"/>
    </row>
    <row r="55" spans="5:6" ht="12.75">
      <c r="E55" s="14"/>
      <c r="F55" s="14"/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</sheetData>
  <mergeCells count="14">
    <mergeCell ref="F1:G1"/>
    <mergeCell ref="C2:E2"/>
    <mergeCell ref="F2:G2"/>
    <mergeCell ref="D3:E3"/>
    <mergeCell ref="F3:G3"/>
    <mergeCell ref="A4:D4"/>
    <mergeCell ref="F4:G4"/>
    <mergeCell ref="E6:E8"/>
    <mergeCell ref="F6:F8"/>
    <mergeCell ref="G6:G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1"/>
  <sheetViews>
    <sheetView workbookViewId="0" topLeftCell="A19">
      <selection activeCell="I26" sqref="I26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51.25390625" style="0" customWidth="1"/>
    <col min="4" max="4" width="18.625" style="0" customWidth="1"/>
    <col min="5" max="5" width="17.125" style="0" customWidth="1"/>
    <col min="6" max="6" width="12.125" style="0" customWidth="1"/>
  </cols>
  <sheetData>
    <row r="1" spans="1:6" ht="15">
      <c r="A1" s="43" t="s">
        <v>52</v>
      </c>
      <c r="B1" s="44"/>
      <c r="C1" s="44"/>
      <c r="D1" s="44"/>
      <c r="E1" s="44"/>
      <c r="F1" s="44"/>
    </row>
    <row r="2" spans="1:6" ht="15.75" thickBot="1">
      <c r="A2" s="44"/>
      <c r="B2" s="44"/>
      <c r="C2" s="44"/>
      <c r="D2" s="44"/>
      <c r="E2" s="44"/>
      <c r="F2" s="44" t="s">
        <v>53</v>
      </c>
    </row>
    <row r="3" spans="1:6" ht="15">
      <c r="A3" s="108" t="s">
        <v>1</v>
      </c>
      <c r="B3" s="108" t="s">
        <v>2</v>
      </c>
      <c r="C3" s="108" t="s">
        <v>4</v>
      </c>
      <c r="D3" s="45" t="s">
        <v>54</v>
      </c>
      <c r="E3" s="108" t="s">
        <v>48</v>
      </c>
      <c r="F3" s="108" t="s">
        <v>73</v>
      </c>
    </row>
    <row r="4" spans="1:6" ht="15">
      <c r="A4" s="109"/>
      <c r="B4" s="109"/>
      <c r="C4" s="109"/>
      <c r="D4" s="46" t="s">
        <v>71</v>
      </c>
      <c r="E4" s="109"/>
      <c r="F4" s="109"/>
    </row>
    <row r="5" spans="1:6" ht="15.75" thickBot="1">
      <c r="A5" s="110"/>
      <c r="B5" s="110"/>
      <c r="C5" s="110"/>
      <c r="D5" s="47" t="s">
        <v>72</v>
      </c>
      <c r="E5" s="110"/>
      <c r="F5" s="110"/>
    </row>
    <row r="6" spans="1:6" ht="15.75" thickBo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5.75" thickBot="1">
      <c r="A7" s="61" t="s">
        <v>70</v>
      </c>
      <c r="B7" s="62"/>
      <c r="C7" s="63" t="s">
        <v>55</v>
      </c>
      <c r="D7" s="64">
        <f>D8</f>
        <v>20000</v>
      </c>
      <c r="E7" s="64">
        <f>E8</f>
        <v>10000</v>
      </c>
      <c r="F7" s="65">
        <f>E7/D7*100</f>
        <v>50</v>
      </c>
    </row>
    <row r="8" spans="1:6" ht="15.75" thickBot="1">
      <c r="A8" s="63"/>
      <c r="B8" s="73" t="s">
        <v>69</v>
      </c>
      <c r="C8" s="70" t="s">
        <v>56</v>
      </c>
      <c r="D8" s="72">
        <f>D9</f>
        <v>20000</v>
      </c>
      <c r="E8" s="71">
        <f>E9</f>
        <v>10000</v>
      </c>
      <c r="F8" s="57">
        <f aca="true" t="shared" si="0" ref="F8:F41">E8/D8*100</f>
        <v>50</v>
      </c>
    </row>
    <row r="9" spans="1:6" ht="15.75" thickBot="1">
      <c r="A9" s="66"/>
      <c r="B9" s="62"/>
      <c r="C9" s="67" t="s">
        <v>67</v>
      </c>
      <c r="D9" s="69">
        <v>20000</v>
      </c>
      <c r="E9" s="68">
        <v>10000</v>
      </c>
      <c r="F9" s="55">
        <f t="shared" si="0"/>
        <v>50</v>
      </c>
    </row>
    <row r="10" spans="1:6" ht="15.75" thickBot="1">
      <c r="A10" s="56">
        <v>700</v>
      </c>
      <c r="B10" s="74"/>
      <c r="C10" s="63" t="s">
        <v>19</v>
      </c>
      <c r="D10" s="77">
        <f>D11</f>
        <v>126000</v>
      </c>
      <c r="E10" s="64">
        <f>E11</f>
        <v>120000</v>
      </c>
      <c r="F10" s="78">
        <f t="shared" si="0"/>
        <v>95.23809523809523</v>
      </c>
    </row>
    <row r="11" spans="1:6" ht="15.75" thickBot="1">
      <c r="A11" s="63"/>
      <c r="B11" s="95">
        <v>70005</v>
      </c>
      <c r="C11" s="76" t="s">
        <v>57</v>
      </c>
      <c r="D11" s="79">
        <f>D12</f>
        <v>126000</v>
      </c>
      <c r="E11" s="72">
        <f>E12</f>
        <v>120000</v>
      </c>
      <c r="F11" s="80">
        <f t="shared" si="0"/>
        <v>95.23809523809523</v>
      </c>
    </row>
    <row r="12" spans="1:6" ht="15.75" thickBot="1">
      <c r="A12" s="63"/>
      <c r="B12" s="96"/>
      <c r="C12" s="62" t="s">
        <v>67</v>
      </c>
      <c r="D12" s="82">
        <v>126000</v>
      </c>
      <c r="E12" s="69">
        <v>120000</v>
      </c>
      <c r="F12" s="78">
        <f t="shared" si="0"/>
        <v>95.23809523809523</v>
      </c>
    </row>
    <row r="13" spans="1:47" s="60" customFormat="1" ht="15.75" thickBot="1">
      <c r="A13" s="63"/>
      <c r="B13" s="67"/>
      <c r="C13" s="62" t="s">
        <v>58</v>
      </c>
      <c r="D13" s="81">
        <v>10675</v>
      </c>
      <c r="E13" s="48"/>
      <c r="F13" s="90">
        <f t="shared" si="0"/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</row>
    <row r="14" spans="1:6" ht="15.75" thickBot="1">
      <c r="A14" s="63">
        <v>710</v>
      </c>
      <c r="B14" s="62"/>
      <c r="C14" s="84" t="s">
        <v>59</v>
      </c>
      <c r="D14" s="64">
        <f>D15+D17+D19+D21</f>
        <v>360650</v>
      </c>
      <c r="E14" s="64">
        <f>E15+E17+E19+E21</f>
        <v>483830</v>
      </c>
      <c r="F14" s="78">
        <f t="shared" si="0"/>
        <v>134.15499792042147</v>
      </c>
    </row>
    <row r="15" spans="1:6" ht="15.75" thickBot="1">
      <c r="A15" s="63"/>
      <c r="B15" s="76">
        <v>71012</v>
      </c>
      <c r="C15" s="95" t="s">
        <v>24</v>
      </c>
      <c r="D15" s="83">
        <f>D16</f>
        <v>80000</v>
      </c>
      <c r="E15" s="75">
        <f>E16</f>
        <v>90000</v>
      </c>
      <c r="F15" s="59">
        <f t="shared" si="0"/>
        <v>112.5</v>
      </c>
    </row>
    <row r="16" spans="1:6" ht="15.75" thickBot="1">
      <c r="A16" s="63"/>
      <c r="B16" s="62"/>
      <c r="C16" s="96" t="s">
        <v>67</v>
      </c>
      <c r="D16" s="86">
        <v>80000</v>
      </c>
      <c r="E16" s="85">
        <v>90000</v>
      </c>
      <c r="F16" s="58">
        <f t="shared" si="0"/>
        <v>112.5</v>
      </c>
    </row>
    <row r="17" spans="1:6" ht="15.75" thickBot="1">
      <c r="A17" s="63"/>
      <c r="B17" s="76">
        <v>71013</v>
      </c>
      <c r="C17" s="95" t="s">
        <v>26</v>
      </c>
      <c r="D17" s="88">
        <f>D18</f>
        <v>21262</v>
      </c>
      <c r="E17" s="87">
        <f>E18</f>
        <v>25000</v>
      </c>
      <c r="F17" s="59">
        <f t="shared" si="0"/>
        <v>117.58066033298844</v>
      </c>
    </row>
    <row r="18" spans="1:6" ht="15.75" thickBot="1">
      <c r="A18" s="63"/>
      <c r="B18" s="62"/>
      <c r="C18" s="62" t="s">
        <v>67</v>
      </c>
      <c r="D18" s="86">
        <v>21262</v>
      </c>
      <c r="E18" s="86">
        <v>25000</v>
      </c>
      <c r="F18" s="78">
        <f t="shared" si="0"/>
        <v>117.58066033298844</v>
      </c>
    </row>
    <row r="19" spans="1:6" ht="15.75" thickBot="1">
      <c r="A19" s="63"/>
      <c r="B19" s="76">
        <v>71014</v>
      </c>
      <c r="C19" s="76" t="s">
        <v>28</v>
      </c>
      <c r="D19" s="88">
        <f>D20</f>
        <v>13981</v>
      </c>
      <c r="E19" s="88">
        <f>E20</f>
        <v>13980</v>
      </c>
      <c r="F19" s="91">
        <f t="shared" si="0"/>
        <v>99.99284743580573</v>
      </c>
    </row>
    <row r="20" spans="1:6" ht="15.75" thickBot="1">
      <c r="A20" s="63"/>
      <c r="B20" s="62"/>
      <c r="C20" s="62" t="s">
        <v>67</v>
      </c>
      <c r="D20" s="86">
        <v>13981</v>
      </c>
      <c r="E20" s="86">
        <v>13980</v>
      </c>
      <c r="F20" s="90">
        <f t="shared" si="0"/>
        <v>99.99284743580573</v>
      </c>
    </row>
    <row r="21" spans="1:6" ht="15.75" thickBot="1">
      <c r="A21" s="63"/>
      <c r="B21" s="76">
        <v>71015</v>
      </c>
      <c r="C21" s="76" t="s">
        <v>60</v>
      </c>
      <c r="D21" s="88">
        <f>D22+D24</f>
        <v>245407</v>
      </c>
      <c r="E21" s="88">
        <f>E22+E24</f>
        <v>354850</v>
      </c>
      <c r="F21" s="91">
        <f t="shared" si="0"/>
        <v>144.59652740141885</v>
      </c>
    </row>
    <row r="22" spans="1:6" ht="15.75" thickBot="1">
      <c r="A22" s="63"/>
      <c r="B22" s="62"/>
      <c r="C22" s="62" t="s">
        <v>67</v>
      </c>
      <c r="D22" s="86">
        <v>240607</v>
      </c>
      <c r="E22" s="86">
        <v>304850</v>
      </c>
      <c r="F22" s="90">
        <f t="shared" si="0"/>
        <v>126.70038693803589</v>
      </c>
    </row>
    <row r="23" spans="1:6" ht="15.75" thickBot="1">
      <c r="A23" s="63"/>
      <c r="B23" s="62"/>
      <c r="C23" s="62" t="s">
        <v>58</v>
      </c>
      <c r="D23" s="86">
        <v>166945</v>
      </c>
      <c r="E23" s="86">
        <v>230000</v>
      </c>
      <c r="F23" s="90">
        <f t="shared" si="0"/>
        <v>137.7699242265417</v>
      </c>
    </row>
    <row r="24" spans="1:6" ht="15.75" thickBot="1">
      <c r="A24" s="63"/>
      <c r="B24" s="62"/>
      <c r="C24" s="62" t="s">
        <v>68</v>
      </c>
      <c r="D24" s="86">
        <v>4800</v>
      </c>
      <c r="E24" s="86">
        <v>50000</v>
      </c>
      <c r="F24" s="90">
        <f t="shared" si="0"/>
        <v>1041.6666666666665</v>
      </c>
    </row>
    <row r="25" spans="1:6" ht="15.75" thickBot="1">
      <c r="A25" s="63">
        <v>750</v>
      </c>
      <c r="B25" s="62"/>
      <c r="C25" s="63" t="s">
        <v>61</v>
      </c>
      <c r="D25" s="89">
        <f>D26</f>
        <v>152531</v>
      </c>
      <c r="E25" s="89">
        <f>E26</f>
        <v>153420</v>
      </c>
      <c r="F25" s="90">
        <f t="shared" si="0"/>
        <v>100.58283234227797</v>
      </c>
    </row>
    <row r="26" spans="1:6" ht="15.75" thickBot="1">
      <c r="A26" s="63"/>
      <c r="B26" s="76">
        <v>75011</v>
      </c>
      <c r="C26" s="76" t="s">
        <v>36</v>
      </c>
      <c r="D26" s="88">
        <f>D27</f>
        <v>152531</v>
      </c>
      <c r="E26" s="88">
        <f>E27</f>
        <v>153420</v>
      </c>
      <c r="F26" s="91">
        <f t="shared" si="0"/>
        <v>100.58283234227797</v>
      </c>
    </row>
    <row r="27" spans="1:6" ht="15.75" thickBot="1">
      <c r="A27" s="63"/>
      <c r="B27" s="62"/>
      <c r="C27" s="62" t="s">
        <v>67</v>
      </c>
      <c r="D27" s="86">
        <f>D28</f>
        <v>152531</v>
      </c>
      <c r="E27" s="86">
        <v>153420</v>
      </c>
      <c r="F27" s="90">
        <f t="shared" si="0"/>
        <v>100.58283234227797</v>
      </c>
    </row>
    <row r="28" spans="1:6" ht="15.75" thickBot="1">
      <c r="A28" s="63"/>
      <c r="B28" s="62"/>
      <c r="C28" s="62" t="s">
        <v>58</v>
      </c>
      <c r="D28" s="86">
        <v>152531</v>
      </c>
      <c r="E28" s="86">
        <v>153420</v>
      </c>
      <c r="F28" s="90">
        <f t="shared" si="0"/>
        <v>100.58283234227797</v>
      </c>
    </row>
    <row r="29" spans="1:6" ht="15.75" thickBot="1">
      <c r="A29" s="63">
        <v>752</v>
      </c>
      <c r="B29" s="62"/>
      <c r="C29" s="63" t="s">
        <v>38</v>
      </c>
      <c r="D29" s="89">
        <f>D30</f>
        <v>800</v>
      </c>
      <c r="E29" s="89">
        <f>E30</f>
        <v>900</v>
      </c>
      <c r="F29" s="90">
        <f t="shared" si="0"/>
        <v>112.5</v>
      </c>
    </row>
    <row r="30" spans="1:6" ht="15.75" thickBot="1">
      <c r="A30" s="63"/>
      <c r="B30" s="76">
        <v>75212</v>
      </c>
      <c r="C30" s="76" t="s">
        <v>40</v>
      </c>
      <c r="D30" s="88">
        <f>D31</f>
        <v>800</v>
      </c>
      <c r="E30" s="88">
        <v>900</v>
      </c>
      <c r="F30" s="91">
        <f t="shared" si="0"/>
        <v>112.5</v>
      </c>
    </row>
    <row r="31" spans="1:6" ht="15.75" thickBot="1">
      <c r="A31" s="63"/>
      <c r="B31" s="62"/>
      <c r="C31" s="62" t="s">
        <v>67</v>
      </c>
      <c r="D31" s="86">
        <v>800</v>
      </c>
      <c r="E31" s="86">
        <v>900</v>
      </c>
      <c r="F31" s="90">
        <f t="shared" si="0"/>
        <v>112.5</v>
      </c>
    </row>
    <row r="32" spans="1:6" ht="30" thickBot="1">
      <c r="A32" s="63">
        <v>754</v>
      </c>
      <c r="B32" s="62"/>
      <c r="C32" s="93" t="s">
        <v>51</v>
      </c>
      <c r="D32" s="86" t="s">
        <v>74</v>
      </c>
      <c r="E32" s="89">
        <f>E33</f>
        <v>1000</v>
      </c>
      <c r="F32" s="90">
        <v>0</v>
      </c>
    </row>
    <row r="33" spans="1:6" ht="15.75" thickBot="1">
      <c r="A33" s="63"/>
      <c r="B33" s="76">
        <v>75414</v>
      </c>
      <c r="C33" s="76" t="s">
        <v>50</v>
      </c>
      <c r="D33" s="88" t="s">
        <v>74</v>
      </c>
      <c r="E33" s="88">
        <v>1000</v>
      </c>
      <c r="F33" s="91">
        <v>0</v>
      </c>
    </row>
    <row r="34" spans="1:6" ht="15.75" thickBot="1">
      <c r="A34" s="63"/>
      <c r="B34" s="62"/>
      <c r="C34" s="62" t="s">
        <v>67</v>
      </c>
      <c r="D34" s="86" t="s">
        <v>74</v>
      </c>
      <c r="E34" s="86">
        <v>1000</v>
      </c>
      <c r="F34" s="90">
        <v>0</v>
      </c>
    </row>
    <row r="35" spans="1:6" ht="15.75" thickBot="1">
      <c r="A35" s="63">
        <v>851</v>
      </c>
      <c r="B35" s="62"/>
      <c r="C35" s="63" t="s">
        <v>62</v>
      </c>
      <c r="D35" s="89">
        <f>D36</f>
        <v>2103000</v>
      </c>
      <c r="E35" s="89">
        <f>E36</f>
        <v>1958000</v>
      </c>
      <c r="F35" s="90">
        <f t="shared" si="0"/>
        <v>93.10508796956728</v>
      </c>
    </row>
    <row r="36" spans="1:6" ht="26.25" customHeight="1" thickBot="1">
      <c r="A36" s="63"/>
      <c r="B36" s="76">
        <v>85156</v>
      </c>
      <c r="C36" s="94" t="s">
        <v>44</v>
      </c>
      <c r="D36" s="88">
        <f>D37</f>
        <v>2103000</v>
      </c>
      <c r="E36" s="88">
        <f>E37</f>
        <v>1958000</v>
      </c>
      <c r="F36" s="91">
        <f t="shared" si="0"/>
        <v>93.10508796956728</v>
      </c>
    </row>
    <row r="37" spans="1:6" ht="15.75" thickBot="1">
      <c r="A37" s="63"/>
      <c r="B37" s="62"/>
      <c r="C37" s="62" t="s">
        <v>67</v>
      </c>
      <c r="D37" s="86">
        <v>2103000</v>
      </c>
      <c r="E37" s="86">
        <v>1958000</v>
      </c>
      <c r="F37" s="90">
        <f t="shared" si="0"/>
        <v>93.10508796956728</v>
      </c>
    </row>
    <row r="38" spans="1:6" ht="15.75" thickBot="1">
      <c r="A38" s="63"/>
      <c r="B38" s="62"/>
      <c r="C38" s="63" t="s">
        <v>63</v>
      </c>
      <c r="D38" s="89">
        <f>D7+D10+D14+D25+D29+D35</f>
        <v>2762981</v>
      </c>
      <c r="E38" s="89">
        <f>E7+E10+E14+E25+E29+E32+E35</f>
        <v>2727150</v>
      </c>
      <c r="F38" s="78">
        <f t="shared" si="0"/>
        <v>98.70317602618331</v>
      </c>
    </row>
    <row r="39" spans="1:6" ht="15.75" thickBot="1">
      <c r="A39" s="63"/>
      <c r="B39" s="62"/>
      <c r="C39" s="62" t="s">
        <v>64</v>
      </c>
      <c r="D39" s="86">
        <f>D9+D12+D16+D18+D20+D22+D27+D31+D37</f>
        <v>2758181</v>
      </c>
      <c r="E39" s="86">
        <f>E9+E12+E16+E18+E20+E22+E27+E31+E34+E37</f>
        <v>2677150</v>
      </c>
      <c r="F39" s="90">
        <f t="shared" si="0"/>
        <v>97.06215799470738</v>
      </c>
    </row>
    <row r="40" spans="1:6" ht="15.75" thickBot="1">
      <c r="A40" s="63"/>
      <c r="B40" s="62"/>
      <c r="C40" s="62" t="s">
        <v>65</v>
      </c>
      <c r="D40" s="86">
        <f>D13+D23+D28</f>
        <v>330151</v>
      </c>
      <c r="E40" s="86">
        <f>E23+E28</f>
        <v>383420</v>
      </c>
      <c r="F40" s="90">
        <f t="shared" si="0"/>
        <v>116.13473834699879</v>
      </c>
    </row>
    <row r="41" spans="1:6" ht="15.75" thickBot="1">
      <c r="A41" s="62"/>
      <c r="B41" s="62"/>
      <c r="C41" s="62" t="s">
        <v>66</v>
      </c>
      <c r="D41" s="86">
        <f>D24</f>
        <v>4800</v>
      </c>
      <c r="E41" s="86">
        <f>E24</f>
        <v>50000</v>
      </c>
      <c r="F41" s="92">
        <f t="shared" si="0"/>
        <v>1041.6666666666665</v>
      </c>
    </row>
  </sheetData>
  <mergeCells count="5">
    <mergeCell ref="F3:F5"/>
    <mergeCell ref="A3:A5"/>
    <mergeCell ref="B3:B5"/>
    <mergeCell ref="C3:C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2007-11-06T13:55:32Z</cp:lastPrinted>
  <dcterms:created xsi:type="dcterms:W3CDTF">1997-02-26T13:46:56Z</dcterms:created>
  <dcterms:modified xsi:type="dcterms:W3CDTF">2007-11-09T09:20:03Z</dcterms:modified>
  <cp:category/>
  <cp:version/>
  <cp:contentType/>
  <cp:contentStatus/>
</cp:coreProperties>
</file>