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<sst xmlns="http://schemas.openxmlformats.org/spreadsheetml/2006/main" count="120" uniqueCount="60">
  <si>
    <t>Dział</t>
  </si>
  <si>
    <t>Rozdz.</t>
  </si>
  <si>
    <t>§</t>
  </si>
  <si>
    <t>Wyszczególnienie</t>
  </si>
  <si>
    <t xml:space="preserve">Plan na </t>
  </si>
  <si>
    <t>2006 rok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</si>
  <si>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</si>
  <si>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</si>
  <si>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</si>
  <si>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</si>
  <si>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</si>
  <si>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</si>
  <si>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</si>
  <si>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</si>
  <si>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</si>
  <si>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</si>
  <si>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</si>
  <si>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</si>
  <si>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-wydatki  bieżące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</si>
  <si>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</si>
  <si>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</si>
  <si>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</si>
  <si>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</si>
  <si>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</si>
  <si>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</si>
  <si>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</si>
  <si>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</si>
  <si>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</si>
  <si>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</si>
  <si>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</si>
  <si>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</si>
  <si>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</si>
  <si>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</si>
  <si>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Plan na 2006 r</t>
  </si>
  <si>
    <t>II.WYDATKI</t>
  </si>
  <si>
    <t>I.DOCHODY</t>
  </si>
  <si>
    <t>(w złotych)</t>
  </si>
  <si>
    <t>Pomoc materialna dla uczniów</t>
  </si>
  <si>
    <t>Pozostała działalność</t>
  </si>
  <si>
    <t>-</t>
  </si>
  <si>
    <t>ADMINISTRACJA PUBLICZNA</t>
  </si>
  <si>
    <t xml:space="preserve">Promocja jednostek samorządu terytorialnego </t>
  </si>
  <si>
    <t>Promocja jednostek samorządu terytorialnego</t>
  </si>
  <si>
    <t>- wydatki majątkowe</t>
  </si>
  <si>
    <t>DOCHODY i WYDATKI  W ZAKRESIE ZADAŃ REALIZOWANYCH PRZEZ POWIAT JELENIOGÓRSKI NA PODSTAWIE POROZUMIEŃ Z JEDNOSTKAMI SAMOZRĄDU TERYTORIALNEGO W 2006 ROKU</t>
  </si>
  <si>
    <t>Dotacje celowe otrzymane z powiatu na inwestycje i zakupy inwestycyjne  realizowane na podstawie porozumień (umów) między jednostkami  samorządu terytorialnego</t>
  </si>
  <si>
    <t>Tabela Nr 8</t>
  </si>
  <si>
    <t>Plan po zmianach</t>
  </si>
  <si>
    <t>Wykonanie na 31.12.2006</t>
  </si>
  <si>
    <t>Plan po</t>
  </si>
  <si>
    <t>zmianach</t>
  </si>
  <si>
    <t>Wykonanie  na</t>
  </si>
  <si>
    <t>31.12.2006 r.</t>
  </si>
  <si>
    <t>POMOC SPOŁECZNA</t>
  </si>
  <si>
    <t>Placówki opiekuńczo-wychowawcze</t>
  </si>
  <si>
    <t>Rodziny zastępcze</t>
  </si>
  <si>
    <t>%(7:6)</t>
  </si>
  <si>
    <t>Kolonie i obozy oraz inne formy wypoczynku dzieci i młodzieży…</t>
  </si>
  <si>
    <t>Kolonie i obozy oraz inne formy wypoczynku dzieci i młodzieży szkolnej…</t>
  </si>
  <si>
    <t>% (6:5)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</si>
</sst>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69" fontId="6" fillId="0" borderId="2" xfId="15" applyNumberFormat="1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169" fontId="6" fillId="0" borderId="5" xfId="15" applyNumberFormat="1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69" fontId="4" fillId="0" borderId="5" xfId="15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9" fontId="6" fillId="0" borderId="2" xfId="15" applyNumberFormat="1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43" fontId="6" fillId="0" borderId="2" xfId="15" applyFont="1" applyBorder="1" applyAlignment="1">
      <alignment horizontal="center" wrapText="1"/>
    </xf>
    <xf numFmtId="43" fontId="6" fillId="0" borderId="5" xfId="15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9" fontId="7" fillId="0" borderId="2" xfId="15" applyNumberFormat="1" applyFont="1" applyBorder="1" applyAlignment="1">
      <alignment horizontal="center" vertical="top" wrapText="1"/>
    </xf>
    <xf numFmtId="43" fontId="7" fillId="0" borderId="2" xfId="15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169" fontId="1" fillId="0" borderId="2" xfId="15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9" fontId="7" fillId="0" borderId="2" xfId="15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horizontal="center" vertical="top" wrapText="1"/>
    </xf>
    <xf numFmtId="43" fontId="7" fillId="0" borderId="5" xfId="15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E1" sqref="E1:H1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6.57421875" style="0" customWidth="1"/>
    <col min="4" max="4" width="60.421875" style="0" customWidth="1"/>
    <col min="5" max="5" width="14.57421875" style="0" customWidth="1"/>
    <col min="6" max="7" width="12.00390625" style="0" customWidth="1"/>
    <col min="8" max="8" width="10.57421875" style="0" customWidth="1"/>
  </cols>
  <sheetData>
    <row r="1" spans="5:8" ht="12.75">
      <c r="E1" s="57" t="s">
        <v>46</v>
      </c>
      <c r="F1" s="57"/>
      <c r="G1" s="57"/>
      <c r="H1" s="57"/>
    </row>
    <row r="2" spans="5:8" ht="12.75">
      <c r="E2" s="58"/>
      <c r="F2" s="58"/>
      <c r="G2" s="58"/>
      <c r="H2" s="58"/>
    </row>
    <row r="3" spans="5:8" ht="12.75">
      <c r="E3" s="58"/>
      <c r="F3" s="58"/>
      <c r="G3" s="58"/>
      <c r="H3" s="58"/>
    </row>
    <row r="4" spans="5:8" ht="12.75">
      <c r="E4" s="58"/>
      <c r="F4" s="58"/>
      <c r="G4" s="58"/>
      <c r="H4" s="58"/>
    </row>
    <row r="5" spans="1:7" ht="26.25" customHeight="1">
      <c r="A5" s="51" t="s">
        <v>44</v>
      </c>
      <c r="B5" s="51"/>
      <c r="C5" s="51"/>
      <c r="D5" s="51"/>
      <c r="E5" s="51"/>
      <c r="F5" s="1"/>
      <c r="G5" s="1"/>
    </row>
    <row r="6" spans="1:8" ht="13.5" thickBot="1">
      <c r="A6" s="52" t="s">
        <v>35</v>
      </c>
      <c r="B6" s="52"/>
      <c r="C6" s="52"/>
      <c r="H6" t="s">
        <v>36</v>
      </c>
    </row>
    <row r="7" spans="1:8" ht="15" customHeight="1">
      <c r="A7" s="55" t="s">
        <v>0</v>
      </c>
      <c r="B7" s="55" t="s">
        <v>1</v>
      </c>
      <c r="C7" s="55" t="s">
        <v>2</v>
      </c>
      <c r="D7" s="55" t="s">
        <v>3</v>
      </c>
      <c r="E7" s="2" t="s">
        <v>4</v>
      </c>
      <c r="F7" s="2" t="s">
        <v>49</v>
      </c>
      <c r="G7" s="4" t="s">
        <v>51</v>
      </c>
      <c r="H7" s="53" t="s">
        <v>56</v>
      </c>
    </row>
    <row r="8" spans="1:8" ht="13.5" thickBot="1">
      <c r="A8" s="56"/>
      <c r="B8" s="56"/>
      <c r="C8" s="56"/>
      <c r="D8" s="56"/>
      <c r="E8" s="3" t="s">
        <v>5</v>
      </c>
      <c r="F8" s="3" t="s">
        <v>50</v>
      </c>
      <c r="G8" s="5" t="s">
        <v>52</v>
      </c>
      <c r="H8" s="54"/>
    </row>
    <row r="9" spans="1:8" ht="13.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2" customHeight="1" thickBot="1">
      <c r="A10" s="8">
        <v>750</v>
      </c>
      <c r="B10" s="9"/>
      <c r="C10" s="14"/>
      <c r="D10" s="9" t="s">
        <v>40</v>
      </c>
      <c r="E10" s="10">
        <v>82000</v>
      </c>
      <c r="F10" s="10">
        <f>F11</f>
        <v>87000</v>
      </c>
      <c r="G10" s="10">
        <f>G11</f>
        <v>85500</v>
      </c>
      <c r="H10" s="28">
        <f>(G10/F10)*100</f>
        <v>98.27586206896551</v>
      </c>
    </row>
    <row r="11" spans="1:8" ht="16.5" customHeight="1" thickBot="1">
      <c r="A11" s="11"/>
      <c r="B11" s="12">
        <v>75075</v>
      </c>
      <c r="C11" s="7"/>
      <c r="D11" s="12" t="s">
        <v>41</v>
      </c>
      <c r="E11" s="13">
        <v>82000</v>
      </c>
      <c r="F11" s="13">
        <f>F12</f>
        <v>87000</v>
      </c>
      <c r="G11" s="13">
        <f>G12</f>
        <v>85500</v>
      </c>
      <c r="H11" s="28">
        <f aca="true" t="shared" si="0" ref="H11:H24">(G11/F11)*100</f>
        <v>98.27586206896551</v>
      </c>
    </row>
    <row r="12" spans="1:8" ht="27" customHeight="1" thickBot="1">
      <c r="A12" s="11"/>
      <c r="B12" s="12"/>
      <c r="C12" s="7">
        <v>2310</v>
      </c>
      <c r="D12" s="12" t="s">
        <v>6</v>
      </c>
      <c r="E12" s="13">
        <v>82000</v>
      </c>
      <c r="F12" s="13">
        <v>87000</v>
      </c>
      <c r="G12" s="13">
        <v>85500</v>
      </c>
      <c r="H12" s="28">
        <f t="shared" si="0"/>
        <v>98.27586206896551</v>
      </c>
    </row>
    <row r="13" spans="1:8" ht="13.5" thickBot="1">
      <c r="A13" s="15">
        <v>801</v>
      </c>
      <c r="B13" s="16"/>
      <c r="C13" s="17"/>
      <c r="D13" s="16" t="s">
        <v>7</v>
      </c>
      <c r="E13" s="18">
        <f>E14+E16+E18+E20</f>
        <v>3148691</v>
      </c>
      <c r="F13" s="18">
        <f>F14+F16+F18+F20</f>
        <v>3223085</v>
      </c>
      <c r="G13" s="18">
        <f>G14+G16+G18+G20</f>
        <v>3213672</v>
      </c>
      <c r="H13" s="28">
        <f t="shared" si="0"/>
        <v>99.70795061253426</v>
      </c>
    </row>
    <row r="14" spans="1:8" ht="13.5" thickBot="1">
      <c r="A14" s="19"/>
      <c r="B14" s="20">
        <v>80110</v>
      </c>
      <c r="C14" s="21"/>
      <c r="D14" s="20" t="s">
        <v>8</v>
      </c>
      <c r="E14" s="22">
        <v>3085365</v>
      </c>
      <c r="F14" s="22">
        <f>F15</f>
        <v>3174947</v>
      </c>
      <c r="G14" s="22">
        <f>G15</f>
        <v>3171474</v>
      </c>
      <c r="H14" s="28">
        <f t="shared" si="0"/>
        <v>99.89061234722973</v>
      </c>
    </row>
    <row r="15" spans="1:8" ht="27.75" customHeight="1" thickBot="1">
      <c r="A15" s="11"/>
      <c r="B15" s="12"/>
      <c r="C15" s="7">
        <v>2310</v>
      </c>
      <c r="D15" s="12" t="s">
        <v>6</v>
      </c>
      <c r="E15" s="13">
        <v>3085365</v>
      </c>
      <c r="F15" s="13">
        <v>3174947</v>
      </c>
      <c r="G15" s="13">
        <v>3171474</v>
      </c>
      <c r="H15" s="28">
        <f t="shared" si="0"/>
        <v>99.89061234722973</v>
      </c>
    </row>
    <row r="16" spans="1:8" ht="13.5" thickBot="1">
      <c r="A16" s="11"/>
      <c r="B16" s="12">
        <v>80113</v>
      </c>
      <c r="C16" s="7"/>
      <c r="D16" s="12" t="s">
        <v>9</v>
      </c>
      <c r="E16" s="13">
        <v>33900</v>
      </c>
      <c r="F16" s="13">
        <f>F17</f>
        <v>18712</v>
      </c>
      <c r="G16" s="13">
        <f>G17</f>
        <v>16541</v>
      </c>
      <c r="H16" s="28">
        <f t="shared" si="0"/>
        <v>88.39781958101753</v>
      </c>
    </row>
    <row r="17" spans="1:8" ht="25.5" customHeight="1" thickBot="1">
      <c r="A17" s="11"/>
      <c r="B17" s="12"/>
      <c r="C17" s="7">
        <v>2310</v>
      </c>
      <c r="D17" s="12" t="s">
        <v>10</v>
      </c>
      <c r="E17" s="13">
        <v>33900</v>
      </c>
      <c r="F17" s="13">
        <v>18712</v>
      </c>
      <c r="G17" s="13">
        <v>16541</v>
      </c>
      <c r="H17" s="28">
        <f t="shared" si="0"/>
        <v>88.39781958101753</v>
      </c>
    </row>
    <row r="18" spans="1:8" ht="13.5" thickBot="1">
      <c r="A18" s="11"/>
      <c r="B18" s="12">
        <v>80146</v>
      </c>
      <c r="C18" s="7"/>
      <c r="D18" s="12" t="s">
        <v>11</v>
      </c>
      <c r="E18" s="13">
        <v>17201</v>
      </c>
      <c r="F18" s="13">
        <f>F19</f>
        <v>17201</v>
      </c>
      <c r="G18" s="13">
        <f>G19</f>
        <v>13432</v>
      </c>
      <c r="H18" s="28">
        <f t="shared" si="0"/>
        <v>78.08848322771932</v>
      </c>
    </row>
    <row r="19" spans="1:8" ht="30" customHeight="1" thickBot="1">
      <c r="A19" s="19"/>
      <c r="B19" s="20"/>
      <c r="C19" s="21">
        <v>2310</v>
      </c>
      <c r="D19" s="20" t="s">
        <v>6</v>
      </c>
      <c r="E19" s="22">
        <v>17201</v>
      </c>
      <c r="F19" s="13">
        <v>17201</v>
      </c>
      <c r="G19" s="13">
        <v>13432</v>
      </c>
      <c r="H19" s="28">
        <f t="shared" si="0"/>
        <v>78.08848322771932</v>
      </c>
    </row>
    <row r="20" spans="1:8" ht="13.5" customHeight="1" thickBot="1">
      <c r="A20" s="11"/>
      <c r="B20" s="12">
        <v>80195</v>
      </c>
      <c r="C20" s="7"/>
      <c r="D20" s="12" t="s">
        <v>38</v>
      </c>
      <c r="E20" s="13">
        <v>12225</v>
      </c>
      <c r="F20" s="13">
        <f>F21</f>
        <v>12225</v>
      </c>
      <c r="G20" s="13">
        <f>G21</f>
        <v>12225</v>
      </c>
      <c r="H20" s="28">
        <f t="shared" si="0"/>
        <v>100</v>
      </c>
    </row>
    <row r="21" spans="1:8" ht="27" customHeight="1" thickBot="1">
      <c r="A21" s="11"/>
      <c r="B21" s="12"/>
      <c r="C21" s="21">
        <v>2310</v>
      </c>
      <c r="D21" s="20" t="s">
        <v>6</v>
      </c>
      <c r="E21" s="13">
        <v>12225</v>
      </c>
      <c r="F21" s="13">
        <v>12225</v>
      </c>
      <c r="G21" s="13">
        <v>12225</v>
      </c>
      <c r="H21" s="28">
        <f t="shared" si="0"/>
        <v>100</v>
      </c>
    </row>
    <row r="22" spans="1:8" ht="13.5" customHeight="1" thickBot="1">
      <c r="A22" s="23">
        <v>852</v>
      </c>
      <c r="B22" s="24"/>
      <c r="C22" s="25"/>
      <c r="D22" s="24" t="s">
        <v>53</v>
      </c>
      <c r="E22" s="26" t="s">
        <v>39</v>
      </c>
      <c r="F22" s="26">
        <f>F23</f>
        <v>96000</v>
      </c>
      <c r="G22" s="26">
        <f>G23+G25</f>
        <v>152482</v>
      </c>
      <c r="H22" s="28">
        <f t="shared" si="0"/>
        <v>158.83541666666667</v>
      </c>
    </row>
    <row r="23" spans="1:8" ht="14.25" customHeight="1" thickBot="1">
      <c r="A23" s="11"/>
      <c r="B23" s="12">
        <v>85201</v>
      </c>
      <c r="C23" s="7"/>
      <c r="D23" s="12" t="s">
        <v>54</v>
      </c>
      <c r="E23" s="13" t="s">
        <v>39</v>
      </c>
      <c r="F23" s="13">
        <f>F24</f>
        <v>96000</v>
      </c>
      <c r="G23" s="13">
        <f>G24</f>
        <v>105710</v>
      </c>
      <c r="H23" s="28">
        <f t="shared" si="0"/>
        <v>110.11458333333333</v>
      </c>
    </row>
    <row r="24" spans="1:8" ht="28.5" customHeight="1" thickBot="1">
      <c r="A24" s="19"/>
      <c r="B24" s="20"/>
      <c r="C24" s="21">
        <v>2320</v>
      </c>
      <c r="D24" s="20" t="s">
        <v>14</v>
      </c>
      <c r="E24" s="22" t="s">
        <v>39</v>
      </c>
      <c r="F24" s="22">
        <v>96000</v>
      </c>
      <c r="G24" s="22">
        <v>105710</v>
      </c>
      <c r="H24" s="29">
        <f t="shared" si="0"/>
        <v>110.11458333333333</v>
      </c>
    </row>
    <row r="25" spans="1:8" ht="14.25" customHeight="1" thickBot="1">
      <c r="A25" s="11"/>
      <c r="B25" s="12">
        <v>85204</v>
      </c>
      <c r="C25" s="7"/>
      <c r="D25" s="12" t="s">
        <v>55</v>
      </c>
      <c r="E25" s="13" t="s">
        <v>39</v>
      </c>
      <c r="F25" s="13" t="s">
        <v>39</v>
      </c>
      <c r="G25" s="13">
        <f>G26</f>
        <v>46772</v>
      </c>
      <c r="H25" s="28">
        <v>0</v>
      </c>
    </row>
    <row r="26" spans="1:8" ht="27.75" customHeight="1" thickBot="1">
      <c r="A26" s="11"/>
      <c r="B26" s="12"/>
      <c r="C26" s="7">
        <v>2320</v>
      </c>
      <c r="D26" s="12" t="s">
        <v>14</v>
      </c>
      <c r="E26" s="13" t="s">
        <v>39</v>
      </c>
      <c r="F26" s="13" t="s">
        <v>39</v>
      </c>
      <c r="G26" s="13">
        <v>46772</v>
      </c>
      <c r="H26" s="28">
        <v>0</v>
      </c>
    </row>
    <row r="27" spans="1:8" ht="15" customHeight="1" thickBot="1">
      <c r="A27" s="15">
        <v>853</v>
      </c>
      <c r="B27" s="16"/>
      <c r="C27" s="17"/>
      <c r="D27" s="16" t="s">
        <v>12</v>
      </c>
      <c r="E27" s="18">
        <f>E29+E30</f>
        <v>852000</v>
      </c>
      <c r="F27" s="18">
        <f>F28</f>
        <v>1127000</v>
      </c>
      <c r="G27" s="18">
        <f>G28</f>
        <v>1127000</v>
      </c>
      <c r="H27" s="29">
        <f>(G27/F27)*100</f>
        <v>100</v>
      </c>
    </row>
    <row r="28" spans="1:8" ht="13.5" thickBot="1">
      <c r="A28" s="11"/>
      <c r="B28" s="12">
        <v>85333</v>
      </c>
      <c r="C28" s="7"/>
      <c r="D28" s="12" t="s">
        <v>13</v>
      </c>
      <c r="E28" s="13">
        <f>E29+E30</f>
        <v>852000</v>
      </c>
      <c r="F28" s="13">
        <f>F29+F30</f>
        <v>1127000</v>
      </c>
      <c r="G28" s="13">
        <f>G29+G30</f>
        <v>1127000</v>
      </c>
      <c r="H28" s="28">
        <f aca="true" t="shared" si="1" ref="H28:H38">(G28/F28)*100</f>
        <v>100</v>
      </c>
    </row>
    <row r="29" spans="1:8" ht="27" customHeight="1" thickBot="1">
      <c r="A29" s="11"/>
      <c r="B29" s="12"/>
      <c r="C29" s="7">
        <v>2320</v>
      </c>
      <c r="D29" s="12" t="s">
        <v>14</v>
      </c>
      <c r="E29" s="13">
        <v>832000</v>
      </c>
      <c r="F29" s="13">
        <v>1107000</v>
      </c>
      <c r="G29" s="13">
        <v>1107000</v>
      </c>
      <c r="H29" s="28">
        <f t="shared" si="1"/>
        <v>100</v>
      </c>
    </row>
    <row r="30" spans="1:8" ht="39" thickBot="1">
      <c r="A30" s="11"/>
      <c r="B30" s="12"/>
      <c r="C30" s="7">
        <v>6620</v>
      </c>
      <c r="D30" s="27" t="s">
        <v>45</v>
      </c>
      <c r="E30" s="13">
        <v>20000</v>
      </c>
      <c r="F30" s="13">
        <v>20000</v>
      </c>
      <c r="G30" s="13">
        <v>20000</v>
      </c>
      <c r="H30" s="28">
        <f t="shared" si="1"/>
        <v>100</v>
      </c>
    </row>
    <row r="31" spans="1:8" ht="13.5" thickBot="1">
      <c r="A31" s="11">
        <v>854</v>
      </c>
      <c r="B31" s="12"/>
      <c r="C31" s="12"/>
      <c r="D31" s="15" t="s">
        <v>15</v>
      </c>
      <c r="E31" s="10">
        <f>E32</f>
        <v>235210</v>
      </c>
      <c r="F31" s="10">
        <f>F32+F34+F36</f>
        <v>227837</v>
      </c>
      <c r="G31" s="10">
        <f>G32+G34+G36</f>
        <v>227837</v>
      </c>
      <c r="H31" s="28">
        <f t="shared" si="1"/>
        <v>100</v>
      </c>
    </row>
    <row r="32" spans="1:8" ht="13.5" thickBot="1">
      <c r="A32" s="11"/>
      <c r="B32" s="12">
        <v>85401</v>
      </c>
      <c r="C32" s="7"/>
      <c r="D32" s="12" t="s">
        <v>16</v>
      </c>
      <c r="E32" s="13">
        <v>235210</v>
      </c>
      <c r="F32" s="13">
        <f>F33</f>
        <v>197700</v>
      </c>
      <c r="G32" s="13">
        <f>G33</f>
        <v>197700</v>
      </c>
      <c r="H32" s="28">
        <f t="shared" si="1"/>
        <v>100</v>
      </c>
    </row>
    <row r="33" spans="1:8" ht="27" customHeight="1" thickBot="1">
      <c r="A33" s="19"/>
      <c r="B33" s="20"/>
      <c r="C33" s="21">
        <v>2310</v>
      </c>
      <c r="D33" s="20" t="s">
        <v>6</v>
      </c>
      <c r="E33" s="22">
        <v>235210</v>
      </c>
      <c r="F33" s="22">
        <v>197700</v>
      </c>
      <c r="G33" s="22">
        <v>197700</v>
      </c>
      <c r="H33" s="28">
        <f t="shared" si="1"/>
        <v>100</v>
      </c>
    </row>
    <row r="34" spans="1:8" ht="12.75" customHeight="1" thickBot="1">
      <c r="A34" s="11"/>
      <c r="B34" s="12">
        <v>85412</v>
      </c>
      <c r="C34" s="7"/>
      <c r="D34" s="12" t="s">
        <v>57</v>
      </c>
      <c r="E34" s="13" t="s">
        <v>39</v>
      </c>
      <c r="F34" s="13">
        <f>F35</f>
        <v>4000</v>
      </c>
      <c r="G34" s="13">
        <f>G35</f>
        <v>4000</v>
      </c>
      <c r="H34" s="28">
        <f t="shared" si="1"/>
        <v>100</v>
      </c>
    </row>
    <row r="35" spans="1:8" ht="26.25" customHeight="1" thickBot="1">
      <c r="A35" s="11"/>
      <c r="B35" s="12"/>
      <c r="C35" s="21">
        <v>2310</v>
      </c>
      <c r="D35" s="20" t="s">
        <v>6</v>
      </c>
      <c r="E35" s="13" t="s">
        <v>39</v>
      </c>
      <c r="F35" s="13">
        <v>4000</v>
      </c>
      <c r="G35" s="13">
        <v>4000</v>
      </c>
      <c r="H35" s="28">
        <f t="shared" si="1"/>
        <v>100</v>
      </c>
    </row>
    <row r="36" spans="1:8" ht="15.75" customHeight="1" thickBot="1">
      <c r="A36" s="11"/>
      <c r="B36" s="12">
        <v>85415</v>
      </c>
      <c r="C36" s="7"/>
      <c r="D36" s="12" t="s">
        <v>37</v>
      </c>
      <c r="E36" s="13" t="s">
        <v>39</v>
      </c>
      <c r="F36" s="13">
        <f>F37</f>
        <v>26137</v>
      </c>
      <c r="G36" s="13">
        <f>G37</f>
        <v>26137</v>
      </c>
      <c r="H36" s="28">
        <f t="shared" si="1"/>
        <v>100</v>
      </c>
    </row>
    <row r="37" spans="1:8" ht="28.5" customHeight="1" thickBot="1">
      <c r="A37" s="19"/>
      <c r="B37" s="20"/>
      <c r="C37" s="21">
        <v>2310</v>
      </c>
      <c r="D37" s="20" t="s">
        <v>6</v>
      </c>
      <c r="E37" s="22" t="s">
        <v>39</v>
      </c>
      <c r="F37" s="22">
        <v>26137</v>
      </c>
      <c r="G37" s="22">
        <v>26137</v>
      </c>
      <c r="H37" s="28">
        <f t="shared" si="1"/>
        <v>100</v>
      </c>
    </row>
    <row r="38" spans="1:8" ht="13.5" thickBot="1">
      <c r="A38" s="11"/>
      <c r="B38" s="12"/>
      <c r="C38" s="12"/>
      <c r="D38" s="9" t="s">
        <v>17</v>
      </c>
      <c r="E38" s="10">
        <f>E10+E13+E27+E31</f>
        <v>4317901</v>
      </c>
      <c r="F38" s="10">
        <f>F10+F13+F22+F27+F31</f>
        <v>4760922</v>
      </c>
      <c r="G38" s="10">
        <f>G10+G13+G22+G27+G31</f>
        <v>4806491</v>
      </c>
      <c r="H38" s="28">
        <f t="shared" si="1"/>
        <v>100.95714653590208</v>
      </c>
    </row>
  </sheetData>
  <mergeCells count="11">
    <mergeCell ref="E1:H1"/>
    <mergeCell ref="E2:H2"/>
    <mergeCell ref="E3:H3"/>
    <mergeCell ref="E4:H4"/>
    <mergeCell ref="A5:E5"/>
    <mergeCell ref="A6:C6"/>
    <mergeCell ref="H7:H8"/>
    <mergeCell ref="A7:A8"/>
    <mergeCell ref="B7:B8"/>
    <mergeCell ref="C7:C8"/>
    <mergeCell ref="D7:D8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4">
      <selection activeCell="H32" sqref="H32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63.7109375" style="0" customWidth="1"/>
    <col min="4" max="6" width="13.57421875" style="0" customWidth="1"/>
    <col min="7" max="7" width="12.421875" style="0" customWidth="1"/>
  </cols>
  <sheetData>
    <row r="1" spans="1:3" ht="12.75">
      <c r="A1" s="59" t="s">
        <v>34</v>
      </c>
      <c r="B1" s="60"/>
      <c r="C1" s="60"/>
    </row>
    <row r="2" ht="13.5" thickBot="1">
      <c r="G2" t="s">
        <v>36</v>
      </c>
    </row>
    <row r="3" spans="1:7" ht="30" customHeight="1" thickBot="1">
      <c r="A3" s="30" t="s">
        <v>0</v>
      </c>
      <c r="B3" s="30" t="s">
        <v>1</v>
      </c>
      <c r="C3" s="30" t="s">
        <v>3</v>
      </c>
      <c r="D3" s="30" t="s">
        <v>33</v>
      </c>
      <c r="E3" s="30" t="s">
        <v>47</v>
      </c>
      <c r="F3" s="30" t="s">
        <v>48</v>
      </c>
      <c r="G3" s="30" t="s">
        <v>59</v>
      </c>
    </row>
    <row r="4" spans="1:7" ht="15.75" thickBot="1">
      <c r="A4" s="31" t="s">
        <v>29</v>
      </c>
      <c r="B4" s="32" t="s">
        <v>30</v>
      </c>
      <c r="C4" s="32" t="s">
        <v>31</v>
      </c>
      <c r="D4" s="32">
        <v>4</v>
      </c>
      <c r="E4" s="32">
        <v>5</v>
      </c>
      <c r="F4" s="32">
        <v>6</v>
      </c>
      <c r="G4" s="32">
        <v>7</v>
      </c>
    </row>
    <row r="5" spans="1:7" ht="15.75" thickBot="1">
      <c r="A5" s="33">
        <v>750</v>
      </c>
      <c r="B5" s="34"/>
      <c r="C5" s="35" t="s">
        <v>40</v>
      </c>
      <c r="D5" s="36">
        <v>82000</v>
      </c>
      <c r="E5" s="36">
        <f>E6</f>
        <v>87000</v>
      </c>
      <c r="F5" s="36">
        <v>85500</v>
      </c>
      <c r="G5" s="37">
        <f>(F5/E5)*100</f>
        <v>98.27586206896551</v>
      </c>
    </row>
    <row r="6" spans="1:7" ht="15.75" thickBot="1">
      <c r="A6" s="38"/>
      <c r="B6" s="39">
        <v>75075</v>
      </c>
      <c r="C6" s="34" t="s">
        <v>42</v>
      </c>
      <c r="D6" s="40">
        <v>82000</v>
      </c>
      <c r="E6" s="40">
        <v>87000</v>
      </c>
      <c r="F6" s="40">
        <v>85500</v>
      </c>
      <c r="G6" s="37">
        <f aca="true" t="shared" si="0" ref="G6:G40">(F6/E6)*100</f>
        <v>98.27586206896551</v>
      </c>
    </row>
    <row r="7" spans="1:7" ht="15.75" thickBot="1">
      <c r="A7" s="38"/>
      <c r="B7" s="39"/>
      <c r="C7" s="34" t="s">
        <v>18</v>
      </c>
      <c r="D7" s="40">
        <v>82000</v>
      </c>
      <c r="E7" s="40">
        <v>87000</v>
      </c>
      <c r="F7" s="40">
        <v>85500</v>
      </c>
      <c r="G7" s="37">
        <f t="shared" si="0"/>
        <v>98.27586206896551</v>
      </c>
    </row>
    <row r="8" spans="1:7" ht="15" thickBot="1">
      <c r="A8" s="38" t="s">
        <v>19</v>
      </c>
      <c r="B8" s="41"/>
      <c r="C8" s="35" t="s">
        <v>7</v>
      </c>
      <c r="D8" s="36">
        <f>D9+D13+D15+D17</f>
        <v>3148691</v>
      </c>
      <c r="E8" s="36">
        <f>E9+E13+E15+E17</f>
        <v>3223085</v>
      </c>
      <c r="F8" s="36">
        <f>F9+F13+F15+F17</f>
        <v>3213672</v>
      </c>
      <c r="G8" s="37">
        <f t="shared" si="0"/>
        <v>99.70795061253426</v>
      </c>
    </row>
    <row r="9" spans="1:7" ht="15.75" thickBot="1">
      <c r="A9" s="42"/>
      <c r="B9" s="39" t="s">
        <v>20</v>
      </c>
      <c r="C9" s="34" t="s">
        <v>8</v>
      </c>
      <c r="D9" s="40">
        <v>3085365</v>
      </c>
      <c r="E9" s="40">
        <v>3174947</v>
      </c>
      <c r="F9" s="40">
        <v>3171474</v>
      </c>
      <c r="G9" s="37">
        <f t="shared" si="0"/>
        <v>99.89061234722973</v>
      </c>
    </row>
    <row r="10" spans="1:7" ht="15.75" thickBot="1">
      <c r="A10" s="42"/>
      <c r="B10" s="39"/>
      <c r="C10" s="34" t="s">
        <v>21</v>
      </c>
      <c r="D10" s="40">
        <v>3085365</v>
      </c>
      <c r="E10" s="40">
        <v>3170447</v>
      </c>
      <c r="F10" s="40">
        <v>3166974</v>
      </c>
      <c r="G10" s="37">
        <f t="shared" si="0"/>
        <v>99.89045708696597</v>
      </c>
    </row>
    <row r="11" spans="1:7" ht="15.75" thickBot="1">
      <c r="A11" s="42"/>
      <c r="B11" s="39"/>
      <c r="C11" s="43" t="s">
        <v>43</v>
      </c>
      <c r="D11" s="40"/>
      <c r="E11" s="40">
        <v>4500</v>
      </c>
      <c r="F11" s="40">
        <v>4500</v>
      </c>
      <c r="G11" s="37">
        <f t="shared" si="0"/>
        <v>100</v>
      </c>
    </row>
    <row r="12" spans="1:7" ht="15.75" thickBot="1">
      <c r="A12" s="42"/>
      <c r="B12" s="39"/>
      <c r="C12" s="34" t="s">
        <v>22</v>
      </c>
      <c r="D12" s="40">
        <v>2397743</v>
      </c>
      <c r="E12" s="40">
        <v>2377589</v>
      </c>
      <c r="F12" s="40">
        <v>2377588</v>
      </c>
      <c r="G12" s="37">
        <f t="shared" si="0"/>
        <v>99.99995794058603</v>
      </c>
    </row>
    <row r="13" spans="1:7" ht="15.75" thickBot="1">
      <c r="A13" s="42"/>
      <c r="B13" s="39" t="s">
        <v>23</v>
      </c>
      <c r="C13" s="34" t="s">
        <v>9</v>
      </c>
      <c r="D13" s="40">
        <v>33900</v>
      </c>
      <c r="E13" s="40">
        <v>18712</v>
      </c>
      <c r="F13" s="40">
        <v>16541</v>
      </c>
      <c r="G13" s="37">
        <f t="shared" si="0"/>
        <v>88.39781958101753</v>
      </c>
    </row>
    <row r="14" spans="1:7" ht="15.75" thickBot="1">
      <c r="A14" s="42"/>
      <c r="B14" s="39"/>
      <c r="C14" s="34" t="s">
        <v>21</v>
      </c>
      <c r="D14" s="40">
        <v>33900</v>
      </c>
      <c r="E14" s="40">
        <v>18712</v>
      </c>
      <c r="F14" s="40">
        <v>16541</v>
      </c>
      <c r="G14" s="37">
        <f t="shared" si="0"/>
        <v>88.39781958101753</v>
      </c>
    </row>
    <row r="15" spans="1:7" ht="15.75" thickBot="1">
      <c r="A15" s="42"/>
      <c r="B15" s="39" t="s">
        <v>24</v>
      </c>
      <c r="C15" s="34" t="s">
        <v>11</v>
      </c>
      <c r="D15" s="40">
        <v>17201</v>
      </c>
      <c r="E15" s="40">
        <v>17201</v>
      </c>
      <c r="F15" s="40">
        <v>13432</v>
      </c>
      <c r="G15" s="37">
        <f t="shared" si="0"/>
        <v>78.08848322771932</v>
      </c>
    </row>
    <row r="16" spans="1:7" ht="15.75" thickBot="1">
      <c r="A16" s="42"/>
      <c r="B16" s="39"/>
      <c r="C16" s="34" t="s">
        <v>21</v>
      </c>
      <c r="D16" s="40">
        <v>17201</v>
      </c>
      <c r="E16" s="40">
        <v>17201</v>
      </c>
      <c r="F16" s="40">
        <v>13432</v>
      </c>
      <c r="G16" s="37">
        <f t="shared" si="0"/>
        <v>78.08848322771932</v>
      </c>
    </row>
    <row r="17" spans="1:7" ht="15.75" thickBot="1">
      <c r="A17" s="42"/>
      <c r="B17" s="39">
        <v>80195</v>
      </c>
      <c r="C17" s="34" t="s">
        <v>38</v>
      </c>
      <c r="D17" s="40">
        <v>12225</v>
      </c>
      <c r="E17" s="40">
        <v>12225</v>
      </c>
      <c r="F17" s="40">
        <v>12225</v>
      </c>
      <c r="G17" s="37">
        <f t="shared" si="0"/>
        <v>100</v>
      </c>
    </row>
    <row r="18" spans="1:7" ht="15.75" thickBot="1">
      <c r="A18" s="42"/>
      <c r="B18" s="39"/>
      <c r="C18" s="34" t="s">
        <v>21</v>
      </c>
      <c r="D18" s="40">
        <v>12225</v>
      </c>
      <c r="E18" s="40">
        <v>12225</v>
      </c>
      <c r="F18" s="40">
        <v>12225</v>
      </c>
      <c r="G18" s="37">
        <f t="shared" si="0"/>
        <v>100</v>
      </c>
    </row>
    <row r="19" spans="1:7" ht="15" thickBot="1">
      <c r="A19" s="33">
        <v>852</v>
      </c>
      <c r="B19" s="41"/>
      <c r="C19" s="35" t="s">
        <v>53</v>
      </c>
      <c r="D19" s="36" t="s">
        <v>39</v>
      </c>
      <c r="E19" s="36">
        <f>E20+E23</f>
        <v>142772</v>
      </c>
      <c r="F19" s="36">
        <f>F20+F22</f>
        <v>152482</v>
      </c>
      <c r="G19" s="37">
        <f t="shared" si="0"/>
        <v>106.80105342784299</v>
      </c>
    </row>
    <row r="20" spans="1:7" ht="15.75" thickBot="1">
      <c r="A20" s="42"/>
      <c r="B20" s="39">
        <v>85201</v>
      </c>
      <c r="C20" s="34" t="s">
        <v>54</v>
      </c>
      <c r="D20" s="40" t="s">
        <v>39</v>
      </c>
      <c r="E20" s="40">
        <v>96000</v>
      </c>
      <c r="F20" s="40">
        <v>105710</v>
      </c>
      <c r="G20" s="37">
        <f t="shared" si="0"/>
        <v>110.11458333333333</v>
      </c>
    </row>
    <row r="21" spans="1:7" ht="15.75" thickBot="1">
      <c r="A21" s="42"/>
      <c r="B21" s="39"/>
      <c r="C21" s="34" t="s">
        <v>21</v>
      </c>
      <c r="D21" s="40" t="s">
        <v>39</v>
      </c>
      <c r="E21" s="40">
        <v>96000</v>
      </c>
      <c r="F21" s="40">
        <v>105710</v>
      </c>
      <c r="G21" s="37">
        <f t="shared" si="0"/>
        <v>110.11458333333333</v>
      </c>
    </row>
    <row r="22" spans="1:7" ht="15.75" thickBot="1">
      <c r="A22" s="42"/>
      <c r="B22" s="39">
        <v>85204</v>
      </c>
      <c r="C22" s="34" t="s">
        <v>55</v>
      </c>
      <c r="D22" s="40" t="s">
        <v>39</v>
      </c>
      <c r="E22" s="40">
        <v>46772</v>
      </c>
      <c r="F22" s="40">
        <v>46772</v>
      </c>
      <c r="G22" s="37">
        <f t="shared" si="0"/>
        <v>100</v>
      </c>
    </row>
    <row r="23" spans="1:7" ht="15.75" thickBot="1">
      <c r="A23" s="42"/>
      <c r="B23" s="39"/>
      <c r="C23" s="34" t="s">
        <v>21</v>
      </c>
      <c r="D23" s="40" t="s">
        <v>39</v>
      </c>
      <c r="E23" s="40">
        <v>46772</v>
      </c>
      <c r="F23" s="40">
        <v>46772</v>
      </c>
      <c r="G23" s="37">
        <f t="shared" si="0"/>
        <v>100</v>
      </c>
    </row>
    <row r="24" spans="1:7" ht="15" customHeight="1" thickBot="1">
      <c r="A24" s="38" t="s">
        <v>25</v>
      </c>
      <c r="B24" s="39"/>
      <c r="C24" s="35" t="s">
        <v>12</v>
      </c>
      <c r="D24" s="44">
        <f>D25</f>
        <v>852000</v>
      </c>
      <c r="E24" s="36">
        <f>E25</f>
        <v>1127000</v>
      </c>
      <c r="F24" s="36">
        <f>F25</f>
        <v>1127000</v>
      </c>
      <c r="G24" s="37">
        <f t="shared" si="0"/>
        <v>100</v>
      </c>
    </row>
    <row r="25" spans="1:7" ht="15.75" thickBot="1">
      <c r="A25" s="42"/>
      <c r="B25" s="39" t="s">
        <v>26</v>
      </c>
      <c r="C25" s="34" t="s">
        <v>13</v>
      </c>
      <c r="D25" s="40">
        <f>D26+D28</f>
        <v>852000</v>
      </c>
      <c r="E25" s="40">
        <v>1127000</v>
      </c>
      <c r="F25" s="40">
        <v>1127000</v>
      </c>
      <c r="G25" s="37">
        <f t="shared" si="0"/>
        <v>100</v>
      </c>
    </row>
    <row r="26" spans="1:7" ht="15.75" thickBot="1">
      <c r="A26" s="42"/>
      <c r="B26" s="39"/>
      <c r="C26" s="34" t="s">
        <v>21</v>
      </c>
      <c r="D26" s="40">
        <v>832000</v>
      </c>
      <c r="E26" s="40">
        <v>1107000</v>
      </c>
      <c r="F26" s="40">
        <v>1107000</v>
      </c>
      <c r="G26" s="37">
        <f t="shared" si="0"/>
        <v>100</v>
      </c>
    </row>
    <row r="27" spans="1:7" ht="15.75" thickBot="1">
      <c r="A27" s="42"/>
      <c r="B27" s="39"/>
      <c r="C27" s="34" t="s">
        <v>22</v>
      </c>
      <c r="D27" s="40">
        <v>812000</v>
      </c>
      <c r="E27" s="40">
        <v>1073607</v>
      </c>
      <c r="F27" s="40">
        <v>1073607</v>
      </c>
      <c r="G27" s="37">
        <f t="shared" si="0"/>
        <v>100</v>
      </c>
    </row>
    <row r="28" spans="1:7" ht="15.75" thickBot="1">
      <c r="A28" s="45"/>
      <c r="B28" s="46"/>
      <c r="C28" s="43" t="s">
        <v>43</v>
      </c>
      <c r="D28" s="47">
        <v>20000</v>
      </c>
      <c r="E28" s="47">
        <v>20000</v>
      </c>
      <c r="F28" s="47">
        <v>20000</v>
      </c>
      <c r="G28" s="37">
        <f t="shared" si="0"/>
        <v>100</v>
      </c>
    </row>
    <row r="29" spans="1:7" ht="15.75" customHeight="1" thickBot="1">
      <c r="A29" s="45" t="s">
        <v>27</v>
      </c>
      <c r="B29" s="46"/>
      <c r="C29" s="48" t="s">
        <v>15</v>
      </c>
      <c r="D29" s="49">
        <v>235210</v>
      </c>
      <c r="E29" s="49">
        <f>E30+E33+E35</f>
        <v>227837</v>
      </c>
      <c r="F29" s="49">
        <f>F30+F33+F35</f>
        <v>227837</v>
      </c>
      <c r="G29" s="37">
        <f t="shared" si="0"/>
        <v>100</v>
      </c>
    </row>
    <row r="30" spans="1:7" ht="15.75" thickBot="1">
      <c r="A30" s="45"/>
      <c r="B30" s="46" t="s">
        <v>28</v>
      </c>
      <c r="C30" s="43" t="s">
        <v>16</v>
      </c>
      <c r="D30" s="47">
        <v>235210</v>
      </c>
      <c r="E30" s="47">
        <v>197700</v>
      </c>
      <c r="F30" s="47">
        <v>197700</v>
      </c>
      <c r="G30" s="50">
        <f t="shared" si="0"/>
        <v>100</v>
      </c>
    </row>
    <row r="31" spans="1:7" ht="15.75" thickBot="1">
      <c r="A31" s="45"/>
      <c r="B31" s="46"/>
      <c r="C31" s="43" t="s">
        <v>21</v>
      </c>
      <c r="D31" s="47">
        <v>235210</v>
      </c>
      <c r="E31" s="40">
        <v>197700</v>
      </c>
      <c r="F31" s="40">
        <v>197700</v>
      </c>
      <c r="G31" s="37">
        <f t="shared" si="0"/>
        <v>100</v>
      </c>
    </row>
    <row r="32" spans="1:7" ht="15.75" thickBot="1">
      <c r="A32" s="45"/>
      <c r="B32" s="46"/>
      <c r="C32" s="43" t="s">
        <v>22</v>
      </c>
      <c r="D32" s="47">
        <v>168640</v>
      </c>
      <c r="E32" s="40">
        <v>155355</v>
      </c>
      <c r="F32" s="40">
        <v>155353</v>
      </c>
      <c r="G32" s="37">
        <f t="shared" si="0"/>
        <v>99.99871262592129</v>
      </c>
    </row>
    <row r="33" spans="1:7" ht="17.25" customHeight="1" thickBot="1">
      <c r="A33" s="42"/>
      <c r="B33" s="39">
        <v>85412</v>
      </c>
      <c r="C33" s="34" t="s">
        <v>58</v>
      </c>
      <c r="D33" s="40" t="s">
        <v>39</v>
      </c>
      <c r="E33" s="40">
        <v>4000</v>
      </c>
      <c r="F33" s="40">
        <v>4000</v>
      </c>
      <c r="G33" s="37">
        <f t="shared" si="0"/>
        <v>100</v>
      </c>
    </row>
    <row r="34" spans="1:7" ht="15.75" thickBot="1">
      <c r="A34" s="45"/>
      <c r="B34" s="46"/>
      <c r="C34" s="43" t="s">
        <v>21</v>
      </c>
      <c r="D34" s="47" t="s">
        <v>39</v>
      </c>
      <c r="E34" s="47">
        <v>4000</v>
      </c>
      <c r="F34" s="47">
        <v>4000</v>
      </c>
      <c r="G34" s="50">
        <f t="shared" si="0"/>
        <v>100</v>
      </c>
    </row>
    <row r="35" spans="1:7" ht="15.75" thickBot="1">
      <c r="A35" s="45"/>
      <c r="B35" s="46">
        <v>85415</v>
      </c>
      <c r="C35" s="43" t="s">
        <v>37</v>
      </c>
      <c r="D35" s="47" t="s">
        <v>39</v>
      </c>
      <c r="E35" s="47">
        <v>26137</v>
      </c>
      <c r="F35" s="47">
        <v>26137</v>
      </c>
      <c r="G35" s="37">
        <f t="shared" si="0"/>
        <v>100</v>
      </c>
    </row>
    <row r="36" spans="1:7" ht="15.75" thickBot="1">
      <c r="A36" s="42"/>
      <c r="B36" s="39"/>
      <c r="C36" s="34" t="s">
        <v>21</v>
      </c>
      <c r="D36" s="40" t="s">
        <v>39</v>
      </c>
      <c r="E36" s="40">
        <v>26137</v>
      </c>
      <c r="F36" s="40">
        <v>26137</v>
      </c>
      <c r="G36" s="37">
        <f t="shared" si="0"/>
        <v>100</v>
      </c>
    </row>
    <row r="37" spans="1:7" ht="15.75" thickBot="1">
      <c r="A37" s="42"/>
      <c r="B37" s="39"/>
      <c r="C37" s="35" t="s">
        <v>32</v>
      </c>
      <c r="D37" s="36">
        <f>D5+D8+D24+D29</f>
        <v>4317901</v>
      </c>
      <c r="E37" s="36">
        <f>E5+E8+E19+E24+E29</f>
        <v>4807694</v>
      </c>
      <c r="F37" s="36">
        <f>F5+F8+F19+F24+F29</f>
        <v>4806491</v>
      </c>
      <c r="G37" s="37">
        <f t="shared" si="0"/>
        <v>99.97497760880788</v>
      </c>
    </row>
    <row r="38" spans="1:7" ht="15.75" thickBot="1">
      <c r="A38" s="42"/>
      <c r="B38" s="39"/>
      <c r="C38" s="34" t="s">
        <v>21</v>
      </c>
      <c r="D38" s="40">
        <f>D7+D10+D14+D16+D18+D26+D31</f>
        <v>4297901</v>
      </c>
      <c r="E38" s="40">
        <f>E7+E10+E14+E16+E18+E21+E26+E31+E34+E36+E23</f>
        <v>4783194</v>
      </c>
      <c r="F38" s="40">
        <f>F7+F10+F14+F16+F18+F21+F23+F26+F31+F34+F36</f>
        <v>4781991</v>
      </c>
      <c r="G38" s="37">
        <f t="shared" si="0"/>
        <v>99.97484944160743</v>
      </c>
    </row>
    <row r="39" spans="1:7" ht="15.75" thickBot="1">
      <c r="A39" s="42"/>
      <c r="B39" s="39"/>
      <c r="C39" s="34" t="s">
        <v>22</v>
      </c>
      <c r="D39" s="40">
        <f>D12+D17+D27</f>
        <v>3221968</v>
      </c>
      <c r="E39" s="40">
        <f>E12+E27+E32</f>
        <v>3606551</v>
      </c>
      <c r="F39" s="40">
        <f>F12+F27+F32</f>
        <v>3606548</v>
      </c>
      <c r="G39" s="37">
        <f t="shared" si="0"/>
        <v>99.99991681803473</v>
      </c>
    </row>
    <row r="40" spans="1:7" ht="15.75" thickBot="1">
      <c r="A40" s="42"/>
      <c r="B40" s="39"/>
      <c r="C40" s="34" t="s">
        <v>43</v>
      </c>
      <c r="D40" s="40">
        <f>D28</f>
        <v>20000</v>
      </c>
      <c r="E40" s="40">
        <f>E11+E28</f>
        <v>24500</v>
      </c>
      <c r="F40" s="40">
        <f>F11+F28</f>
        <v>24500</v>
      </c>
      <c r="G40" s="37">
        <f t="shared" si="0"/>
        <v>100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2007-03-15T12:43:16Z</cp:lastPrinted>
  <dcterms:created xsi:type="dcterms:W3CDTF">2005-11-09T10:48:07Z</dcterms:created>
  <dcterms:modified xsi:type="dcterms:W3CDTF">2007-03-15T13:33:20Z</dcterms:modified>
  <cp:category/>
  <cp:version/>
  <cp:contentType/>
  <cp:contentStatus/>
</cp:coreProperties>
</file>