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15180" windowHeight="826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<sst xmlns="http://schemas.openxmlformats.org/spreadsheetml/2006/main" count="107" uniqueCount="62">
  <si>
    <t>Dział</t>
  </si>
  <si>
    <t>Rozdz.</t>
  </si>
  <si>
    <t>§</t>
  </si>
  <si>
    <t>Wyszczególnienie</t>
  </si>
  <si>
    <t>OŚWIATA I WYCHOWANIE</t>
  </si>
  <si>
    <t>Gimnazja</t>
  </si>
  <si>
    <t>Dowożenie uczniów do szkół</t>
  </si>
  <si>
    <t>Dokształcanie i doskonalenie nauczycieli</t>
  </si>
  <si>
    <t>POZOSTAŁE ZADANIA W ZAKRESIE POLITYKI SPOŁECZNEJ</t>
  </si>
  <si>
    <t>Powiatowe urzędy pracy</t>
  </si>
  <si>
    <t>EDUKACYJNA  OPIEKA  WYCHOWAWCZA</t>
  </si>
  <si>
    <t>Świetlice szkolne</t>
  </si>
  <si>
    <t>801</t>
  </si>
  <si>
    <t>80110</t>
  </si>
  <si>
    <t>80113</t>
  </si>
  <si>
    <t>80146</t>
  </si>
  <si>
    <t>853</t>
  </si>
  <si>
    <t>85333</t>
  </si>
  <si>
    <t>854</t>
  </si>
  <si>
    <t>85401</t>
  </si>
  <si>
    <t>1</t>
  </si>
  <si>
    <t>2</t>
  </si>
  <si>
    <t>3</t>
  </si>
  <si>
    <t>OGÓŁEM  WYDATKI</t>
  </si>
  <si>
    <t>I.DOCHODY</t>
  </si>
  <si>
    <t>(w złotych)</t>
  </si>
  <si>
    <t>Pomoc materialna dla uczniów</t>
  </si>
  <si>
    <t>Pozostała działalność</t>
  </si>
  <si>
    <t>%(6:5)</t>
  </si>
  <si>
    <t>% ( 5: 4)</t>
  </si>
  <si>
    <t>POMOC SPOŁECZNA</t>
  </si>
  <si>
    <t>Placówki opiekuńczo-wychowawcze</t>
  </si>
  <si>
    <t>Rodziny zastępcze</t>
  </si>
  <si>
    <t xml:space="preserve">OGÓŁEM  DOCHODY                                                   </t>
  </si>
  <si>
    <t>Dotacje celowe otrzymane z gminy  na zadania bieżące  realizowane na podstawie  porozumień (umów)  między jednostkami samorządu teryt.</t>
  </si>
  <si>
    <t>Dotacje celowe otrzymane z gminy na zadania bieżące  realizowane na podstawie  porozumień (umów)  między jednostkami samorządu teryt.</t>
  </si>
  <si>
    <t>Dotacje celowe otrzymane  z powiatu na zadania bieżące realizowane na podstawie porozumień (umów) między jednostkami samorządu ter.</t>
  </si>
  <si>
    <t>ADMINISTRACJA PUBLICZNA</t>
  </si>
  <si>
    <t>Promocja jednostek samorządu terytorialnego</t>
  </si>
  <si>
    <t>ADMINSTRACJA PUBLICZNA</t>
  </si>
  <si>
    <t xml:space="preserve">Promocja jednostek samorządu terytorialnego </t>
  </si>
  <si>
    <t xml:space="preserve">        wydatki bieżące</t>
  </si>
  <si>
    <t xml:space="preserve">       wydatki bieżące</t>
  </si>
  <si>
    <t xml:space="preserve">      wydatki bieżące</t>
  </si>
  <si>
    <t xml:space="preserve">    wydatki bieżące</t>
  </si>
  <si>
    <t xml:space="preserve">       wydatki majątkowe</t>
  </si>
  <si>
    <t xml:space="preserve">   w tym: wynagrodzenia i składki  od nich naliczane</t>
  </si>
  <si>
    <t>Internaty i bursy szkolne</t>
  </si>
  <si>
    <t>Dotacje celowe otrzymane z gminy na zadania bieżące realizowane  na podstawie porozumień  (umów) między  jednostkami samorządu teryt.</t>
  </si>
  <si>
    <t>wydatki majątkowe</t>
  </si>
  <si>
    <t>wydatki bieżące</t>
  </si>
  <si>
    <t>Plan na 2015 r.</t>
  </si>
  <si>
    <t>Plan na 2015 rok</t>
  </si>
  <si>
    <t>w tym dochody  majątkowe</t>
  </si>
  <si>
    <t>DOCHODY i WYDATKI  W ZAKRESIE ZADAŃ REALIZOWANYCH PRZEZ POWIAT JELENIOGÓRSKI NA PODSTAWIE POROZUMIEŃ Z JEDNOSTKAMI SAMORZĄDU TERYTORIALNEGO PRZEWIDZIANE DO REALIZACJI  W  2015 ROKU I ZREALIZOWANE W OKRESIE I PÓŁROCZA 2015R.</t>
  </si>
  <si>
    <t>Wykonanie na 30.06.2015r.</t>
  </si>
  <si>
    <t>Realizacja zadań wymagających stosowania  specjalnej organizacji nauki i metod pracy dla dzieci i młodzieży w szkołach podstawowych,gimnazjach,liceach ogólnokształcących,liceach profilowanych i szkołach zawodowych oraz szkołach artystycznych</t>
  </si>
  <si>
    <t>TRANSPORT I ŁĄCZNOŚĆ</t>
  </si>
  <si>
    <t>Usuwanie skutków klęsk żywiołowych</t>
  </si>
  <si>
    <t>Dotacja celowe otrzymana z tytułu pomocy finansowej udzielonej miedzy jednostkami samorządu terytorialnego na dofinansowanie własnych zadań  inwestycyjnych i zakupów inwestycyjnych</t>
  </si>
  <si>
    <t>Realizacja zadań wymagających stosowania specjelnej organizacji nauki i metod pracy dla dzieci i młodzieży w szkołach podstawowych,gimnazjach,liceach ogólnokształcących,liceach profilowanych i szkołach zawodowych oraz szkołach artystycznych</t>
  </si>
  <si>
    <t>Tabela Nr 8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</si>
</sst>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_-* #,##0.0\ _z_ł_-;\-* #,##0.0\ _z_ł_-;_-* &quot;-&quot;??\ _z_ł_-;_-@_-"/>
    <numFmt numFmtId="169" formatCode="_-* #,##0\ _z_ł_-;\-* #,##0\ _z_ł_-;_-* &quot;-&quot;??\ _z_ł_-;_-@_-"/>
    <numFmt numFmtId="170" formatCode="0.0"/>
    <numFmt numFmtId="171" formatCode="0.00000"/>
    <numFmt numFmtId="172" formatCode="0.0000"/>
    <numFmt numFmtId="173" formatCode="0.000"/>
    <numFmt numFmtId="174" formatCode="0.000000"/>
    <numFmt numFmtId="175" formatCode="_-* #,##0.000\ _z_ł_-;\-* #,##0.000\ _z_ł_-;_-* &quot;-&quot;??\ _z_ł_-;_-@_-"/>
    <numFmt numFmtId="176" formatCode="_-* #,##0.0000\ _z_ł_-;\-* #,##0.0000\ _z_ł_-;_-* &quot;-&quot;??\ _z_ł_-;_-@_-"/>
    <numFmt numFmtId="177" formatCode="0.0000000"/>
    <numFmt numFmtId="178" formatCode="[$-415]d\ mmmm\ yyyy"/>
  </numFmts>
  <fonts count="42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8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26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1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169" fontId="2" fillId="0" borderId="10" xfId="42" applyNumberFormat="1" applyFont="1" applyBorder="1" applyAlignment="1">
      <alignment horizontal="center" vertical="top" wrapText="1"/>
    </xf>
    <xf numFmtId="169" fontId="3" fillId="0" borderId="10" xfId="42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left" vertical="top" wrapText="1"/>
    </xf>
    <xf numFmtId="169" fontId="5" fillId="0" borderId="10" xfId="42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169" fontId="4" fillId="0" borderId="10" xfId="42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vertical="top" wrapText="1"/>
    </xf>
    <xf numFmtId="169" fontId="2" fillId="0" borderId="10" xfId="42" applyNumberFormat="1" applyFont="1" applyBorder="1" applyAlignment="1">
      <alignment horizontal="center" wrapText="1"/>
    </xf>
    <xf numFmtId="0" fontId="6" fillId="0" borderId="10" xfId="0" applyFont="1" applyBorder="1" applyAlignment="1">
      <alignment vertical="top" wrapText="1"/>
    </xf>
    <xf numFmtId="169" fontId="6" fillId="0" borderId="10" xfId="42" applyNumberFormat="1" applyFont="1" applyBorder="1" applyAlignment="1">
      <alignment horizontal="center" wrapText="1"/>
    </xf>
    <xf numFmtId="169" fontId="1" fillId="0" borderId="10" xfId="42" applyNumberFormat="1" applyFont="1" applyBorder="1" applyAlignment="1">
      <alignment horizontal="center" wrapText="1"/>
    </xf>
    <xf numFmtId="169" fontId="2" fillId="0" borderId="10" xfId="42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169" fontId="2" fillId="0" borderId="10" xfId="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169" fontId="1" fillId="0" borderId="10" xfId="42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 horizontal="left" vertical="top" wrapText="1"/>
    </xf>
    <xf numFmtId="169" fontId="6" fillId="0" borderId="10" xfId="42" applyNumberFormat="1" applyFont="1" applyBorder="1" applyAlignment="1">
      <alignment horizontal="center" wrapText="1"/>
    </xf>
    <xf numFmtId="169" fontId="2" fillId="0" borderId="10" xfId="42" applyNumberFormat="1" applyFont="1" applyBorder="1" applyAlignment="1">
      <alignment horizontal="center" wrapText="1"/>
    </xf>
    <xf numFmtId="0" fontId="6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left" vertical="top" wrapText="1"/>
    </xf>
    <xf numFmtId="169" fontId="3" fillId="0" borderId="10" xfId="0" applyNumberFormat="1" applyFont="1" applyBorder="1" applyAlignment="1">
      <alignment horizontal="center" vertical="top" wrapText="1"/>
    </xf>
    <xf numFmtId="0" fontId="0" fillId="0" borderId="0" xfId="0" applyAlignment="1">
      <alignment wrapText="1"/>
    </xf>
    <xf numFmtId="169" fontId="6" fillId="0" borderId="10" xfId="42" applyNumberFormat="1" applyFont="1" applyBorder="1" applyAlignment="1">
      <alignment vertical="top" wrapText="1"/>
    </xf>
    <xf numFmtId="169" fontId="1" fillId="0" borderId="10" xfId="42" applyNumberFormat="1" applyFont="1" applyBorder="1" applyAlignment="1">
      <alignment vertical="top" wrapText="1"/>
    </xf>
    <xf numFmtId="169" fontId="2" fillId="0" borderId="10" xfId="42" applyNumberFormat="1" applyFont="1" applyBorder="1" applyAlignment="1">
      <alignment vertical="top" wrapText="1"/>
    </xf>
    <xf numFmtId="0" fontId="4" fillId="0" borderId="10" xfId="0" applyFont="1" applyBorder="1" applyAlignment="1">
      <alignment horizontal="left" vertical="center" wrapText="1"/>
    </xf>
    <xf numFmtId="169" fontId="2" fillId="0" borderId="10" xfId="42" applyNumberFormat="1" applyFont="1" applyBorder="1" applyAlignment="1">
      <alignment vertical="center" wrapText="1"/>
    </xf>
    <xf numFmtId="0" fontId="0" fillId="0" borderId="0" xfId="0" applyBorder="1" applyAlignment="1">
      <alignment/>
    </xf>
    <xf numFmtId="0" fontId="4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right" vertical="top" wrapText="1"/>
    </xf>
    <xf numFmtId="169" fontId="6" fillId="0" borderId="10" xfId="0" applyNumberFormat="1" applyFont="1" applyBorder="1" applyAlignment="1">
      <alignment horizontal="center" vertical="top" wrapText="1"/>
    </xf>
    <xf numFmtId="169" fontId="5" fillId="0" borderId="10" xfId="0" applyNumberFormat="1" applyFont="1" applyBorder="1" applyAlignment="1">
      <alignment horizontal="center" vertical="top" wrapText="1"/>
    </xf>
    <xf numFmtId="169" fontId="6" fillId="0" borderId="10" xfId="42" applyNumberFormat="1" applyFont="1" applyBorder="1" applyAlignment="1">
      <alignment wrapText="1"/>
    </xf>
    <xf numFmtId="0" fontId="3" fillId="0" borderId="10" xfId="0" applyFont="1" applyBorder="1" applyAlignment="1">
      <alignment horizontal="right" vertical="top" wrapText="1"/>
    </xf>
    <xf numFmtId="0" fontId="5" fillId="0" borderId="10" xfId="0" applyFont="1" applyBorder="1" applyAlignment="1">
      <alignment horizontal="right" vertical="top" wrapText="1"/>
    </xf>
    <xf numFmtId="0" fontId="4" fillId="0" borderId="10" xfId="0" applyFont="1" applyBorder="1" applyAlignment="1">
      <alignment horizontal="right" vertical="top" wrapText="1"/>
    </xf>
    <xf numFmtId="169" fontId="3" fillId="0" borderId="10" xfId="42" applyNumberFormat="1" applyFont="1" applyBorder="1" applyAlignment="1">
      <alignment horizontal="right" vertical="top" wrapText="1"/>
    </xf>
    <xf numFmtId="2" fontId="3" fillId="0" borderId="10" xfId="0" applyNumberFormat="1" applyFont="1" applyBorder="1" applyAlignment="1">
      <alignment horizontal="right" vertical="top" wrapText="1"/>
    </xf>
    <xf numFmtId="169" fontId="5" fillId="0" borderId="10" xfId="42" applyNumberFormat="1" applyFont="1" applyBorder="1" applyAlignment="1">
      <alignment horizontal="right" vertical="top" wrapText="1"/>
    </xf>
    <xf numFmtId="169" fontId="4" fillId="0" borderId="10" xfId="42" applyNumberFormat="1" applyFont="1" applyBorder="1" applyAlignment="1">
      <alignment horizontal="right" vertical="top" wrapText="1"/>
    </xf>
    <xf numFmtId="169" fontId="2" fillId="0" borderId="10" xfId="42" applyNumberFormat="1" applyFont="1" applyBorder="1" applyAlignment="1">
      <alignment horizontal="right" vertical="center" wrapText="1"/>
    </xf>
    <xf numFmtId="169" fontId="6" fillId="0" borderId="10" xfId="42" applyNumberFormat="1" applyFont="1" applyBorder="1" applyAlignment="1">
      <alignment horizontal="right" vertical="top" wrapText="1"/>
    </xf>
    <xf numFmtId="169" fontId="1" fillId="0" borderId="10" xfId="42" applyNumberFormat="1" applyFont="1" applyBorder="1" applyAlignment="1">
      <alignment horizontal="right" vertical="top" wrapText="1"/>
    </xf>
    <xf numFmtId="169" fontId="6" fillId="0" borderId="10" xfId="42" applyNumberFormat="1" applyFont="1" applyBorder="1" applyAlignment="1">
      <alignment horizontal="right" wrapText="1"/>
    </xf>
    <xf numFmtId="2" fontId="3" fillId="0" borderId="10" xfId="0" applyNumberFormat="1" applyFont="1" applyBorder="1" applyAlignment="1">
      <alignment horizontal="right" wrapText="1"/>
    </xf>
    <xf numFmtId="169" fontId="2" fillId="0" borderId="10" xfId="42" applyNumberFormat="1" applyFont="1" applyBorder="1" applyAlignment="1">
      <alignment horizontal="right" vertical="top" wrapText="1"/>
    </xf>
    <xf numFmtId="0" fontId="0" fillId="0" borderId="0" xfId="0" applyAlignment="1">
      <alignment horizontal="right"/>
    </xf>
    <xf numFmtId="43" fontId="0" fillId="0" borderId="0" xfId="42" applyFont="1" applyAlignment="1">
      <alignment/>
    </xf>
    <xf numFmtId="0" fontId="6" fillId="0" borderId="10" xfId="0" applyFont="1" applyBorder="1" applyAlignment="1">
      <alignment horizontal="right" vertical="top" wrapText="1"/>
    </xf>
    <xf numFmtId="0" fontId="1" fillId="0" borderId="10" xfId="0" applyFont="1" applyBorder="1" applyAlignment="1">
      <alignment horizontal="right" wrapText="1"/>
    </xf>
    <xf numFmtId="0" fontId="2" fillId="0" borderId="10" xfId="0" applyFont="1" applyBorder="1" applyAlignment="1">
      <alignment horizontal="right" wrapText="1"/>
    </xf>
    <xf numFmtId="2" fontId="2" fillId="0" borderId="10" xfId="0" applyNumberFormat="1" applyFont="1" applyBorder="1" applyAlignment="1">
      <alignment horizontal="right" wrapText="1"/>
    </xf>
    <xf numFmtId="169" fontId="1" fillId="0" borderId="10" xfId="42" applyNumberFormat="1" applyFont="1" applyBorder="1" applyAlignment="1">
      <alignment horizontal="right" vertical="top" wrapText="1"/>
    </xf>
    <xf numFmtId="169" fontId="1" fillId="0" borderId="10" xfId="42" applyNumberFormat="1" applyFont="1" applyBorder="1" applyAlignment="1">
      <alignment horizontal="right" wrapText="1"/>
    </xf>
    <xf numFmtId="169" fontId="2" fillId="0" borderId="10" xfId="42" applyNumberFormat="1" applyFont="1" applyBorder="1" applyAlignment="1">
      <alignment horizontal="right" wrapText="1"/>
    </xf>
    <xf numFmtId="169" fontId="6" fillId="0" borderId="10" xfId="42" applyNumberFormat="1" applyFont="1" applyBorder="1" applyAlignment="1">
      <alignment horizontal="right" wrapText="1"/>
    </xf>
    <xf numFmtId="169" fontId="2" fillId="0" borderId="10" xfId="42" applyNumberFormat="1" applyFont="1" applyBorder="1" applyAlignment="1">
      <alignment horizontal="right" wrapText="1"/>
    </xf>
    <xf numFmtId="169" fontId="2" fillId="0" borderId="10" xfId="42" applyNumberFormat="1" applyFont="1" applyBorder="1" applyAlignment="1">
      <alignment horizontal="right" vertical="center" wrapText="1"/>
    </xf>
    <xf numFmtId="169" fontId="1" fillId="0" borderId="10" xfId="0" applyNumberFormat="1" applyFont="1" applyBorder="1" applyAlignment="1">
      <alignment horizontal="right"/>
    </xf>
    <xf numFmtId="0" fontId="2" fillId="0" borderId="0" xfId="0" applyFont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0" xfId="0" applyFont="1" applyAlignment="1">
      <alignment horizontal="right"/>
    </xf>
    <xf numFmtId="0" fontId="2" fillId="0" borderId="0" xfId="0" applyFont="1" applyBorder="1" applyAlignment="1">
      <alignment horizontal="left"/>
    </xf>
    <xf numFmtId="0" fontId="1" fillId="0" borderId="10" xfId="0" applyFont="1" applyBorder="1" applyAlignment="1">
      <alignment horizontal="center" wrapText="1"/>
    </xf>
    <xf numFmtId="1" fontId="6" fillId="0" borderId="10" xfId="42" applyNumberFormat="1" applyFont="1" applyBorder="1" applyAlignment="1">
      <alignment horizontal="right" wrapText="1"/>
    </xf>
    <xf numFmtId="1" fontId="1" fillId="0" borderId="10" xfId="42" applyNumberFormat="1" applyFont="1" applyBorder="1" applyAlignment="1">
      <alignment horizontal="right" wrapText="1"/>
    </xf>
    <xf numFmtId="1" fontId="1" fillId="0" borderId="10" xfId="0" applyNumberFormat="1" applyFont="1" applyBorder="1" applyAlignment="1">
      <alignment horizontal="right"/>
    </xf>
    <xf numFmtId="1" fontId="6" fillId="0" borderId="10" xfId="42" applyNumberFormat="1" applyFont="1" applyBorder="1" applyAlignment="1">
      <alignment horizontal="right" vertical="top" wrapText="1"/>
    </xf>
    <xf numFmtId="1" fontId="1" fillId="0" borderId="10" xfId="42" applyNumberFormat="1" applyFont="1" applyBorder="1" applyAlignment="1">
      <alignment horizontal="right" vertical="top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tabSelected="1" zoomScalePageLayoutView="0" workbookViewId="0" topLeftCell="A16">
      <selection activeCell="F50" sqref="F50"/>
    </sheetView>
  </sheetViews>
  <sheetFormatPr defaultColWidth="9.140625" defaultRowHeight="12.75"/>
  <cols>
    <col min="4" max="4" width="66.7109375" style="0" customWidth="1"/>
    <col min="5" max="6" width="13.421875" style="0" customWidth="1"/>
    <col min="7" max="7" width="12.00390625" style="0" customWidth="1"/>
  </cols>
  <sheetData>
    <row r="1" spans="1:7" ht="12" customHeight="1">
      <c r="A1" s="83" t="s">
        <v>61</v>
      </c>
      <c r="B1" s="83"/>
      <c r="C1" s="83"/>
      <c r="D1" s="83"/>
      <c r="E1" s="83"/>
      <c r="F1" s="83"/>
      <c r="G1" s="83"/>
    </row>
    <row r="2" spans="1:7" ht="25.5" customHeight="1">
      <c r="A2" s="80" t="s">
        <v>54</v>
      </c>
      <c r="B2" s="80"/>
      <c r="C2" s="80"/>
      <c r="D2" s="80"/>
      <c r="E2" s="80"/>
      <c r="F2" s="80"/>
      <c r="G2" s="80"/>
    </row>
    <row r="3" spans="1:7" ht="14.25" customHeight="1">
      <c r="A3" s="84" t="s">
        <v>24</v>
      </c>
      <c r="B3" s="84"/>
      <c r="C3" s="84"/>
      <c r="D3" s="1"/>
      <c r="E3" s="1"/>
      <c r="F3" s="1"/>
      <c r="G3" s="2" t="s">
        <v>25</v>
      </c>
    </row>
    <row r="4" spans="1:7" ht="14.25" customHeight="1">
      <c r="A4" s="85" t="s">
        <v>0</v>
      </c>
      <c r="B4" s="85" t="s">
        <v>1</v>
      </c>
      <c r="C4" s="85" t="s">
        <v>2</v>
      </c>
      <c r="D4" s="85" t="s">
        <v>3</v>
      </c>
      <c r="E4" s="85" t="s">
        <v>51</v>
      </c>
      <c r="F4" s="81" t="s">
        <v>55</v>
      </c>
      <c r="G4" s="85" t="s">
        <v>28</v>
      </c>
    </row>
    <row r="5" spans="1:7" ht="12" customHeight="1">
      <c r="A5" s="85"/>
      <c r="B5" s="85"/>
      <c r="C5" s="85"/>
      <c r="D5" s="85"/>
      <c r="E5" s="85"/>
      <c r="F5" s="82"/>
      <c r="G5" s="85"/>
    </row>
    <row r="6" spans="1:7" ht="14.25" customHeight="1">
      <c r="A6" s="16">
        <v>1</v>
      </c>
      <c r="B6" s="16">
        <v>2</v>
      </c>
      <c r="C6" s="16">
        <v>3</v>
      </c>
      <c r="D6" s="16">
        <v>4</v>
      </c>
      <c r="E6" s="16">
        <v>5</v>
      </c>
      <c r="F6" s="16">
        <v>6</v>
      </c>
      <c r="G6" s="16">
        <v>7</v>
      </c>
    </row>
    <row r="7" spans="1:7" ht="14.25" customHeight="1">
      <c r="A7" s="50">
        <v>600</v>
      </c>
      <c r="B7" s="28"/>
      <c r="C7" s="28"/>
      <c r="D7" s="17" t="s">
        <v>57</v>
      </c>
      <c r="E7" s="29">
        <f>E8</f>
        <v>500000</v>
      </c>
      <c r="F7" s="50">
        <v>0</v>
      </c>
      <c r="G7" s="50">
        <f>(F7/E7)*100</f>
        <v>0</v>
      </c>
    </row>
    <row r="8" spans="1:7" ht="14.25" customHeight="1">
      <c r="A8" s="16"/>
      <c r="B8" s="30">
        <v>60078</v>
      </c>
      <c r="C8" s="30"/>
      <c r="D8" s="18" t="s">
        <v>58</v>
      </c>
      <c r="E8" s="51">
        <f>E9</f>
        <v>500000</v>
      </c>
      <c r="F8" s="69">
        <v>0</v>
      </c>
      <c r="G8" s="50">
        <f>(F8/E8)*100</f>
        <v>0</v>
      </c>
    </row>
    <row r="9" spans="1:7" ht="42" customHeight="1">
      <c r="A9" s="16"/>
      <c r="B9" s="16"/>
      <c r="C9" s="16">
        <v>6300</v>
      </c>
      <c r="D9" s="35" t="s">
        <v>59</v>
      </c>
      <c r="E9" s="23">
        <v>500000</v>
      </c>
      <c r="F9" s="70">
        <v>0</v>
      </c>
      <c r="G9" s="71">
        <f>(F9/E9)*100</f>
        <v>0</v>
      </c>
    </row>
    <row r="10" spans="1:7" ht="12" customHeight="1">
      <c r="A10" s="50">
        <v>750</v>
      </c>
      <c r="B10" s="16"/>
      <c r="C10" s="16"/>
      <c r="D10" s="17" t="s">
        <v>37</v>
      </c>
      <c r="E10" s="7">
        <f>E11</f>
        <v>101000</v>
      </c>
      <c r="F10" s="66">
        <f>F11</f>
        <v>83000</v>
      </c>
      <c r="G10" s="72">
        <f aca="true" t="shared" si="0" ref="G10:G42">(F10/E10)*100</f>
        <v>82.17821782178217</v>
      </c>
    </row>
    <row r="11" spans="1:7" ht="14.25" customHeight="1">
      <c r="A11" s="16"/>
      <c r="B11" s="30">
        <v>75075</v>
      </c>
      <c r="C11" s="16"/>
      <c r="D11" s="18" t="s">
        <v>38</v>
      </c>
      <c r="E11" s="31">
        <f>E12</f>
        <v>101000</v>
      </c>
      <c r="F11" s="73">
        <f>F12</f>
        <v>83000</v>
      </c>
      <c r="G11" s="72">
        <f t="shared" si="0"/>
        <v>82.17821782178217</v>
      </c>
    </row>
    <row r="12" spans="1:10" ht="28.5" customHeight="1">
      <c r="A12" s="16"/>
      <c r="B12" s="16"/>
      <c r="C12" s="16">
        <v>2310</v>
      </c>
      <c r="D12" s="3" t="s">
        <v>35</v>
      </c>
      <c r="E12" s="23">
        <v>101000</v>
      </c>
      <c r="F12" s="74">
        <v>83000</v>
      </c>
      <c r="G12" s="72">
        <f t="shared" si="0"/>
        <v>82.17821782178217</v>
      </c>
      <c r="J12" s="42"/>
    </row>
    <row r="13" spans="1:11" ht="14.25" customHeight="1">
      <c r="A13" s="19">
        <v>801</v>
      </c>
      <c r="B13" s="19"/>
      <c r="C13" s="32"/>
      <c r="D13" s="19" t="s">
        <v>4</v>
      </c>
      <c r="E13" s="20">
        <f>E14+E16+E18+E22+E20</f>
        <v>3814652</v>
      </c>
      <c r="F13" s="75">
        <f>F14+F16+F18+F22+F20</f>
        <v>2353912</v>
      </c>
      <c r="G13" s="72">
        <f t="shared" si="0"/>
        <v>61.7071229564322</v>
      </c>
      <c r="K13" s="48"/>
    </row>
    <row r="14" spans="1:7" ht="14.25" customHeight="1">
      <c r="A14" s="21"/>
      <c r="B14" s="21">
        <v>80110</v>
      </c>
      <c r="C14" s="33"/>
      <c r="D14" s="21" t="s">
        <v>5</v>
      </c>
      <c r="E14" s="22">
        <f>E15</f>
        <v>3656067</v>
      </c>
      <c r="F14" s="76">
        <f>F15</f>
        <v>2165184</v>
      </c>
      <c r="G14" s="72">
        <f t="shared" si="0"/>
        <v>59.221671812907154</v>
      </c>
    </row>
    <row r="15" spans="1:7" ht="26.25" customHeight="1">
      <c r="A15" s="3"/>
      <c r="B15" s="3"/>
      <c r="C15" s="16">
        <v>2310</v>
      </c>
      <c r="D15" s="3" t="s">
        <v>35</v>
      </c>
      <c r="E15" s="23">
        <v>3656067</v>
      </c>
      <c r="F15" s="74">
        <v>2165184</v>
      </c>
      <c r="G15" s="72">
        <f t="shared" si="0"/>
        <v>59.221671812907154</v>
      </c>
    </row>
    <row r="16" spans="1:7" ht="14.25" customHeight="1">
      <c r="A16" s="3"/>
      <c r="B16" s="21">
        <v>80113</v>
      </c>
      <c r="C16" s="33"/>
      <c r="D16" s="21" t="s">
        <v>6</v>
      </c>
      <c r="E16" s="22">
        <f>E17</f>
        <v>10500</v>
      </c>
      <c r="F16" s="76">
        <f>F17</f>
        <v>6500</v>
      </c>
      <c r="G16" s="72">
        <f t="shared" si="0"/>
        <v>61.904761904761905</v>
      </c>
    </row>
    <row r="17" spans="1:7" ht="26.25" customHeight="1">
      <c r="A17" s="3"/>
      <c r="B17" s="3"/>
      <c r="C17" s="16">
        <v>2310</v>
      </c>
      <c r="D17" s="3" t="s">
        <v>34</v>
      </c>
      <c r="E17" s="23">
        <v>10500</v>
      </c>
      <c r="F17" s="74">
        <v>6500</v>
      </c>
      <c r="G17" s="72">
        <f t="shared" si="0"/>
        <v>61.904761904761905</v>
      </c>
    </row>
    <row r="18" spans="1:7" ht="14.25" customHeight="1">
      <c r="A18" s="3"/>
      <c r="B18" s="21">
        <v>80146</v>
      </c>
      <c r="C18" s="33"/>
      <c r="D18" s="21" t="s">
        <v>7</v>
      </c>
      <c r="E18" s="22">
        <f>E19</f>
        <v>15978</v>
      </c>
      <c r="F18" s="76">
        <f>F19</f>
        <v>6248</v>
      </c>
      <c r="G18" s="72">
        <f t="shared" si="0"/>
        <v>39.10376768056077</v>
      </c>
    </row>
    <row r="19" spans="1:7" ht="26.25" customHeight="1">
      <c r="A19" s="3"/>
      <c r="B19" s="3"/>
      <c r="C19" s="16">
        <v>2310</v>
      </c>
      <c r="D19" s="3" t="s">
        <v>35</v>
      </c>
      <c r="E19" s="23">
        <v>15978</v>
      </c>
      <c r="F19" s="74">
        <v>6248</v>
      </c>
      <c r="G19" s="72">
        <f t="shared" si="0"/>
        <v>39.10376768056077</v>
      </c>
    </row>
    <row r="20" spans="1:7" ht="54.75" customHeight="1">
      <c r="A20" s="3"/>
      <c r="B20" s="38">
        <v>80150</v>
      </c>
      <c r="C20" s="16"/>
      <c r="D20" s="38" t="s">
        <v>56</v>
      </c>
      <c r="E20" s="37">
        <f>E21</f>
        <v>76500</v>
      </c>
      <c r="F20" s="77">
        <f>F21</f>
        <v>122131</v>
      </c>
      <c r="G20" s="72">
        <f t="shared" si="0"/>
        <v>159.6483660130719</v>
      </c>
    </row>
    <row r="21" spans="1:7" ht="26.25" customHeight="1">
      <c r="A21" s="3"/>
      <c r="B21" s="3"/>
      <c r="C21" s="16">
        <v>2310</v>
      </c>
      <c r="D21" s="3" t="s">
        <v>35</v>
      </c>
      <c r="E21" s="23">
        <v>76500</v>
      </c>
      <c r="F21" s="74">
        <v>122131</v>
      </c>
      <c r="G21" s="72">
        <f t="shared" si="0"/>
        <v>159.6483660130719</v>
      </c>
    </row>
    <row r="22" spans="1:7" ht="14.25" customHeight="1">
      <c r="A22" s="3"/>
      <c r="B22" s="21">
        <v>80195</v>
      </c>
      <c r="C22" s="33"/>
      <c r="D22" s="21" t="s">
        <v>27</v>
      </c>
      <c r="E22" s="22">
        <f>E23</f>
        <v>55607</v>
      </c>
      <c r="F22" s="76">
        <f>F23</f>
        <v>53849</v>
      </c>
      <c r="G22" s="72">
        <f t="shared" si="0"/>
        <v>96.83852752351324</v>
      </c>
    </row>
    <row r="23" spans="1:7" ht="27" customHeight="1">
      <c r="A23" s="3"/>
      <c r="B23" s="3"/>
      <c r="C23" s="16">
        <v>2310</v>
      </c>
      <c r="D23" s="3" t="s">
        <v>35</v>
      </c>
      <c r="E23" s="23">
        <v>55607</v>
      </c>
      <c r="F23" s="74">
        <v>53849</v>
      </c>
      <c r="G23" s="72">
        <f t="shared" si="0"/>
        <v>96.83852752351324</v>
      </c>
    </row>
    <row r="24" spans="1:7" ht="12.75" customHeight="1">
      <c r="A24" s="19">
        <v>852</v>
      </c>
      <c r="B24" s="19"/>
      <c r="C24" s="32"/>
      <c r="D24" s="19" t="s">
        <v>30</v>
      </c>
      <c r="E24" s="20">
        <f>E25+E27</f>
        <v>255400</v>
      </c>
      <c r="F24" s="75">
        <f>F25+F27</f>
        <v>140400</v>
      </c>
      <c r="G24" s="72">
        <f t="shared" si="0"/>
        <v>54.97259201252936</v>
      </c>
    </row>
    <row r="25" spans="1:7" ht="14.25" customHeight="1">
      <c r="A25" s="3"/>
      <c r="B25" s="21">
        <v>85201</v>
      </c>
      <c r="C25" s="33"/>
      <c r="D25" s="21" t="s">
        <v>31</v>
      </c>
      <c r="E25" s="22">
        <f>E26</f>
        <v>7700</v>
      </c>
      <c r="F25" s="76">
        <f>F26</f>
        <v>8347</v>
      </c>
      <c r="G25" s="72">
        <f t="shared" si="0"/>
        <v>108.40259740259741</v>
      </c>
    </row>
    <row r="26" spans="1:7" ht="26.25" customHeight="1">
      <c r="A26" s="3"/>
      <c r="B26" s="3"/>
      <c r="C26" s="16">
        <v>2320</v>
      </c>
      <c r="D26" s="3" t="s">
        <v>36</v>
      </c>
      <c r="E26" s="23">
        <v>7700</v>
      </c>
      <c r="F26" s="74">
        <v>8347</v>
      </c>
      <c r="G26" s="72">
        <f t="shared" si="0"/>
        <v>108.40259740259741</v>
      </c>
    </row>
    <row r="27" spans="1:7" ht="14.25" customHeight="1">
      <c r="A27" s="3"/>
      <c r="B27" s="21">
        <v>85204</v>
      </c>
      <c r="C27" s="33"/>
      <c r="D27" s="21" t="s">
        <v>32</v>
      </c>
      <c r="E27" s="22">
        <f>E28</f>
        <v>247700</v>
      </c>
      <c r="F27" s="76">
        <f>F28</f>
        <v>132053</v>
      </c>
      <c r="G27" s="72">
        <f t="shared" si="0"/>
        <v>53.311667339523616</v>
      </c>
    </row>
    <row r="28" spans="1:7" ht="27.75" customHeight="1">
      <c r="A28" s="3"/>
      <c r="B28" s="3"/>
      <c r="C28" s="16">
        <v>2320</v>
      </c>
      <c r="D28" s="3" t="s">
        <v>36</v>
      </c>
      <c r="E28" s="23">
        <v>247700</v>
      </c>
      <c r="F28" s="74">
        <v>132053</v>
      </c>
      <c r="G28" s="72">
        <f t="shared" si="0"/>
        <v>53.311667339523616</v>
      </c>
    </row>
    <row r="29" spans="1:7" ht="12.75" customHeight="1">
      <c r="A29" s="19">
        <v>853</v>
      </c>
      <c r="B29" s="19"/>
      <c r="C29" s="32"/>
      <c r="D29" s="19" t="s">
        <v>8</v>
      </c>
      <c r="E29" s="20">
        <f>E30</f>
        <v>1730000</v>
      </c>
      <c r="F29" s="75">
        <f>F30</f>
        <v>960250</v>
      </c>
      <c r="G29" s="72">
        <f t="shared" si="0"/>
        <v>55.50578034682081</v>
      </c>
    </row>
    <row r="30" spans="1:7" ht="14.25" customHeight="1">
      <c r="A30" s="3"/>
      <c r="B30" s="21">
        <v>85333</v>
      </c>
      <c r="C30" s="33"/>
      <c r="D30" s="21" t="s">
        <v>9</v>
      </c>
      <c r="E30" s="22">
        <f>E31</f>
        <v>1730000</v>
      </c>
      <c r="F30" s="76">
        <f>F31</f>
        <v>960250</v>
      </c>
      <c r="G30" s="72">
        <f t="shared" si="0"/>
        <v>55.50578034682081</v>
      </c>
    </row>
    <row r="31" spans="1:7" ht="26.25" customHeight="1">
      <c r="A31" s="3"/>
      <c r="B31" s="3"/>
      <c r="C31" s="16">
        <v>2320</v>
      </c>
      <c r="D31" s="3" t="s">
        <v>36</v>
      </c>
      <c r="E31" s="23">
        <v>1730000</v>
      </c>
      <c r="F31" s="74">
        <v>960250</v>
      </c>
      <c r="G31" s="72">
        <f t="shared" si="0"/>
        <v>55.50578034682081</v>
      </c>
    </row>
    <row r="32" spans="1:7" ht="14.25" customHeight="1">
      <c r="A32" s="39">
        <v>854</v>
      </c>
      <c r="B32" s="3"/>
      <c r="C32" s="3"/>
      <c r="D32" s="19" t="s">
        <v>10</v>
      </c>
      <c r="E32" s="20">
        <f>E33+E37+E35+E39</f>
        <v>643388</v>
      </c>
      <c r="F32" s="75">
        <f>F33+F37+F35+F39</f>
        <v>353760</v>
      </c>
      <c r="G32" s="72">
        <f t="shared" si="0"/>
        <v>54.983928826773266</v>
      </c>
    </row>
    <row r="33" spans="1:7" ht="14.25" customHeight="1">
      <c r="A33" s="3"/>
      <c r="B33" s="21">
        <v>85401</v>
      </c>
      <c r="C33" s="33"/>
      <c r="D33" s="21" t="s">
        <v>11</v>
      </c>
      <c r="E33" s="22">
        <f>E34</f>
        <v>333316</v>
      </c>
      <c r="F33" s="76">
        <f>F34</f>
        <v>166200</v>
      </c>
      <c r="G33" s="72">
        <f t="shared" si="0"/>
        <v>49.86259285482845</v>
      </c>
    </row>
    <row r="34" spans="1:7" ht="28.5" customHeight="1">
      <c r="A34" s="3"/>
      <c r="B34" s="3"/>
      <c r="C34" s="16">
        <v>2310</v>
      </c>
      <c r="D34" s="3" t="s">
        <v>35</v>
      </c>
      <c r="E34" s="23">
        <v>333316</v>
      </c>
      <c r="F34" s="74">
        <v>166200</v>
      </c>
      <c r="G34" s="72">
        <f t="shared" si="0"/>
        <v>49.86259285482845</v>
      </c>
    </row>
    <row r="35" spans="1:7" ht="14.25" customHeight="1">
      <c r="A35" s="3"/>
      <c r="B35" s="38">
        <v>85410</v>
      </c>
      <c r="C35" s="30"/>
      <c r="D35" s="38" t="s">
        <v>47</v>
      </c>
      <c r="E35" s="36">
        <f>E36</f>
        <v>303422</v>
      </c>
      <c r="F35" s="64">
        <f>F36</f>
        <v>182600</v>
      </c>
      <c r="G35" s="72">
        <f t="shared" si="0"/>
        <v>60.1802110591849</v>
      </c>
    </row>
    <row r="36" spans="1:7" ht="27" customHeight="1">
      <c r="A36" s="3"/>
      <c r="B36" s="3"/>
      <c r="C36" s="16">
        <v>2310</v>
      </c>
      <c r="D36" s="3" t="s">
        <v>48</v>
      </c>
      <c r="E36" s="23">
        <v>303422</v>
      </c>
      <c r="F36" s="74">
        <v>182600</v>
      </c>
      <c r="G36" s="72">
        <f t="shared" si="0"/>
        <v>60.1802110591849</v>
      </c>
    </row>
    <row r="37" spans="1:7" ht="14.25" customHeight="1">
      <c r="A37" s="3"/>
      <c r="B37" s="21">
        <v>85415</v>
      </c>
      <c r="C37" s="33"/>
      <c r="D37" s="21" t="s">
        <v>26</v>
      </c>
      <c r="E37" s="22">
        <f>E38</f>
        <v>5088</v>
      </c>
      <c r="F37" s="76">
        <f>F38</f>
        <v>4960</v>
      </c>
      <c r="G37" s="72">
        <f t="shared" si="0"/>
        <v>97.48427672955975</v>
      </c>
    </row>
    <row r="38" spans="1:7" ht="27" customHeight="1">
      <c r="A38" s="3"/>
      <c r="B38" s="3"/>
      <c r="C38" s="16">
        <v>2310</v>
      </c>
      <c r="D38" s="3" t="s">
        <v>35</v>
      </c>
      <c r="E38" s="23">
        <v>5088</v>
      </c>
      <c r="F38" s="74">
        <v>4960</v>
      </c>
      <c r="G38" s="72">
        <f t="shared" si="0"/>
        <v>97.48427672955975</v>
      </c>
    </row>
    <row r="39" spans="1:7" ht="13.5" customHeight="1">
      <c r="A39" s="3"/>
      <c r="B39" s="38">
        <v>85446</v>
      </c>
      <c r="C39" s="30"/>
      <c r="D39" s="38" t="s">
        <v>7</v>
      </c>
      <c r="E39" s="36">
        <f>E40</f>
        <v>1562</v>
      </c>
      <c r="F39" s="86">
        <v>0</v>
      </c>
      <c r="G39" s="72">
        <f t="shared" si="0"/>
        <v>0</v>
      </c>
    </row>
    <row r="40" spans="1:7" ht="27" customHeight="1">
      <c r="A40" s="3"/>
      <c r="B40" s="3"/>
      <c r="C40" s="16">
        <v>2310</v>
      </c>
      <c r="D40" s="3" t="s">
        <v>35</v>
      </c>
      <c r="E40" s="23">
        <v>1562</v>
      </c>
      <c r="F40" s="87">
        <v>0</v>
      </c>
      <c r="G40" s="72">
        <f t="shared" si="0"/>
        <v>0</v>
      </c>
    </row>
    <row r="41" spans="1:7" ht="14.25" customHeight="1">
      <c r="A41" s="3"/>
      <c r="B41" s="3"/>
      <c r="C41" s="3"/>
      <c r="D41" s="19" t="s">
        <v>33</v>
      </c>
      <c r="E41" s="24">
        <f>E13+E24+E29+E32+E10+E7</f>
        <v>7044440</v>
      </c>
      <c r="F41" s="78">
        <f>F13+F24+F29+F32+F10+F7</f>
        <v>3891322</v>
      </c>
      <c r="G41" s="72">
        <f t="shared" si="0"/>
        <v>55.23962160228493</v>
      </c>
    </row>
    <row r="42" spans="1:7" ht="12.75">
      <c r="A42" s="34"/>
      <c r="B42" s="34"/>
      <c r="C42" s="34"/>
      <c r="D42" s="25" t="s">
        <v>53</v>
      </c>
      <c r="E42" s="79">
        <f>E7</f>
        <v>500000</v>
      </c>
      <c r="F42" s="88">
        <f>F7</f>
        <v>0</v>
      </c>
      <c r="G42" s="72">
        <f t="shared" si="0"/>
        <v>0</v>
      </c>
    </row>
  </sheetData>
  <sheetProtection/>
  <mergeCells count="10">
    <mergeCell ref="A2:G2"/>
    <mergeCell ref="F4:F5"/>
    <mergeCell ref="A1:G1"/>
    <mergeCell ref="A3:C3"/>
    <mergeCell ref="G4:G5"/>
    <mergeCell ref="A4:A5"/>
    <mergeCell ref="B4:B5"/>
    <mergeCell ref="C4:C5"/>
    <mergeCell ref="D4:D5"/>
    <mergeCell ref="E4:E5"/>
  </mergeCells>
  <printOptions/>
  <pageMargins left="0.25" right="0.25" top="0.75" bottom="0.75" header="0.3" footer="0.3"/>
  <pageSetup horizontalDpi="600" verticalDpi="600" orientation="landscape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46"/>
  <sheetViews>
    <sheetView zoomScalePageLayoutView="0" workbookViewId="0" topLeftCell="A13">
      <selection activeCell="I19" sqref="I19"/>
    </sheetView>
  </sheetViews>
  <sheetFormatPr defaultColWidth="9.140625" defaultRowHeight="12.75"/>
  <cols>
    <col min="2" max="2" width="7.57421875" style="0" customWidth="1"/>
    <col min="3" max="3" width="66.00390625" style="0" customWidth="1"/>
    <col min="4" max="4" width="16.8515625" style="0" customWidth="1"/>
    <col min="5" max="5" width="16.00390625" style="0" customWidth="1"/>
    <col min="6" max="6" width="12.421875" style="0" customWidth="1"/>
  </cols>
  <sheetData>
    <row r="1" spans="1:6" ht="23.25" customHeight="1">
      <c r="A1" s="4" t="s">
        <v>0</v>
      </c>
      <c r="B1" s="4" t="s">
        <v>1</v>
      </c>
      <c r="C1" s="4" t="s">
        <v>3</v>
      </c>
      <c r="D1" s="4" t="s">
        <v>52</v>
      </c>
      <c r="E1" s="4" t="s">
        <v>55</v>
      </c>
      <c r="F1" s="4" t="s">
        <v>29</v>
      </c>
    </row>
    <row r="2" spans="1:6" ht="12.75" customHeight="1">
      <c r="A2" s="5" t="s">
        <v>20</v>
      </c>
      <c r="B2" s="5" t="s">
        <v>21</v>
      </c>
      <c r="C2" s="5" t="s">
        <v>22</v>
      </c>
      <c r="D2" s="5">
        <v>4</v>
      </c>
      <c r="E2" s="5">
        <v>5</v>
      </c>
      <c r="F2" s="5">
        <v>6</v>
      </c>
    </row>
    <row r="3" spans="1:6" ht="12.75" customHeight="1">
      <c r="A3" s="26">
        <v>600</v>
      </c>
      <c r="B3" s="26"/>
      <c r="C3" s="6" t="s">
        <v>57</v>
      </c>
      <c r="D3" s="41">
        <f>D4</f>
        <v>500000</v>
      </c>
      <c r="E3" s="54">
        <v>0</v>
      </c>
      <c r="F3" s="54">
        <f>(E3/D3)*100</f>
        <v>0</v>
      </c>
    </row>
    <row r="4" spans="1:6" ht="14.25" customHeight="1">
      <c r="A4" s="5"/>
      <c r="B4" s="9">
        <v>60078</v>
      </c>
      <c r="C4" s="10" t="s">
        <v>58</v>
      </c>
      <c r="D4" s="52">
        <f>D5</f>
        <v>500000</v>
      </c>
      <c r="E4" s="55">
        <v>0</v>
      </c>
      <c r="F4" s="54">
        <f aca="true" t="shared" si="0" ref="F4:F45">(E4/D4)*100</f>
        <v>0</v>
      </c>
    </row>
    <row r="5" spans="1:6" ht="14.25" customHeight="1">
      <c r="A5" s="5"/>
      <c r="B5" s="5"/>
      <c r="C5" s="40" t="s">
        <v>49</v>
      </c>
      <c r="D5" s="13">
        <v>500000</v>
      </c>
      <c r="E5" s="56">
        <v>0</v>
      </c>
      <c r="F5" s="54">
        <f t="shared" si="0"/>
        <v>0</v>
      </c>
    </row>
    <row r="6" spans="1:6" ht="14.25" customHeight="1">
      <c r="A6" s="26">
        <v>750</v>
      </c>
      <c r="B6" s="5"/>
      <c r="C6" s="6" t="s">
        <v>39</v>
      </c>
      <c r="D6" s="8">
        <f>D7</f>
        <v>101000</v>
      </c>
      <c r="E6" s="57">
        <f>E7</f>
        <v>83000</v>
      </c>
      <c r="F6" s="58">
        <f t="shared" si="0"/>
        <v>82.17821782178217</v>
      </c>
    </row>
    <row r="7" spans="1:6" ht="14.25" customHeight="1">
      <c r="A7" s="5"/>
      <c r="B7" s="9">
        <v>75075</v>
      </c>
      <c r="C7" s="10" t="s">
        <v>40</v>
      </c>
      <c r="D7" s="11">
        <f>D8</f>
        <v>101000</v>
      </c>
      <c r="E7" s="59">
        <f>E8</f>
        <v>83000</v>
      </c>
      <c r="F7" s="58">
        <f t="shared" si="0"/>
        <v>82.17821782178217</v>
      </c>
    </row>
    <row r="8" spans="1:6" ht="14.25" customHeight="1">
      <c r="A8" s="5"/>
      <c r="B8" s="5"/>
      <c r="C8" s="49" t="s">
        <v>41</v>
      </c>
      <c r="D8" s="13">
        <v>101000</v>
      </c>
      <c r="E8" s="60">
        <v>83000</v>
      </c>
      <c r="F8" s="58">
        <f t="shared" si="0"/>
        <v>82.17821782178217</v>
      </c>
    </row>
    <row r="9" spans="1:6" ht="14.25" customHeight="1">
      <c r="A9" s="26" t="s">
        <v>12</v>
      </c>
      <c r="B9" s="26"/>
      <c r="C9" s="14" t="s">
        <v>4</v>
      </c>
      <c r="D9" s="47">
        <f>D10+D15+D13+D20+D17</f>
        <v>3814652</v>
      </c>
      <c r="E9" s="61">
        <f>E10+E15+E13+E20+E17</f>
        <v>1977968</v>
      </c>
      <c r="F9" s="58">
        <f t="shared" si="0"/>
        <v>51.851859619173645</v>
      </c>
    </row>
    <row r="10" spans="1:6" ht="14.25" customHeight="1">
      <c r="A10" s="12"/>
      <c r="B10" s="9" t="s">
        <v>13</v>
      </c>
      <c r="C10" s="15" t="s">
        <v>5</v>
      </c>
      <c r="D10" s="43">
        <f>D11</f>
        <v>3656067</v>
      </c>
      <c r="E10" s="62">
        <f>E11</f>
        <v>1837890</v>
      </c>
      <c r="F10" s="58">
        <f t="shared" si="0"/>
        <v>50.2695929806538</v>
      </c>
    </row>
    <row r="11" spans="1:6" ht="14.25" customHeight="1">
      <c r="A11" s="12"/>
      <c r="B11" s="5"/>
      <c r="C11" s="40" t="s">
        <v>41</v>
      </c>
      <c r="D11" s="44">
        <v>3656067</v>
      </c>
      <c r="E11" s="63">
        <v>1837890</v>
      </c>
      <c r="F11" s="58">
        <f t="shared" si="0"/>
        <v>50.2695929806538</v>
      </c>
    </row>
    <row r="12" spans="1:6" ht="14.25" customHeight="1">
      <c r="A12" s="12"/>
      <c r="B12" s="5"/>
      <c r="C12" s="12" t="s">
        <v>46</v>
      </c>
      <c r="D12" s="44">
        <v>2907554</v>
      </c>
      <c r="E12" s="63">
        <v>1606819</v>
      </c>
      <c r="F12" s="58">
        <f t="shared" si="0"/>
        <v>55.263599575450705</v>
      </c>
    </row>
    <row r="13" spans="1:9" ht="14.25" customHeight="1">
      <c r="A13" s="12"/>
      <c r="B13" s="9" t="s">
        <v>14</v>
      </c>
      <c r="C13" s="15" t="s">
        <v>6</v>
      </c>
      <c r="D13" s="43">
        <f>D14</f>
        <v>10500</v>
      </c>
      <c r="E13" s="62">
        <f>E14</f>
        <v>3117</v>
      </c>
      <c r="F13" s="58">
        <f t="shared" si="0"/>
        <v>29.685714285714287</v>
      </c>
      <c r="I13" s="68"/>
    </row>
    <row r="14" spans="1:6" ht="14.25" customHeight="1">
      <c r="A14" s="12"/>
      <c r="B14" s="5"/>
      <c r="C14" s="12" t="s">
        <v>42</v>
      </c>
      <c r="D14" s="44">
        <v>10500</v>
      </c>
      <c r="E14" s="63">
        <v>3117</v>
      </c>
      <c r="F14" s="58">
        <f t="shared" si="0"/>
        <v>29.685714285714287</v>
      </c>
    </row>
    <row r="15" spans="1:6" ht="14.25" customHeight="1">
      <c r="A15" s="12"/>
      <c r="B15" s="9" t="s">
        <v>15</v>
      </c>
      <c r="C15" s="15" t="s">
        <v>7</v>
      </c>
      <c r="D15" s="43">
        <f>D16</f>
        <v>15978</v>
      </c>
      <c r="E15" s="62">
        <f>E16</f>
        <v>6612</v>
      </c>
      <c r="F15" s="58">
        <f t="shared" si="0"/>
        <v>41.381900112654904</v>
      </c>
    </row>
    <row r="16" spans="1:6" ht="14.25" customHeight="1">
      <c r="A16" s="12"/>
      <c r="B16" s="5"/>
      <c r="C16" s="12" t="s">
        <v>43</v>
      </c>
      <c r="D16" s="44">
        <v>15978</v>
      </c>
      <c r="E16" s="63">
        <v>6612</v>
      </c>
      <c r="F16" s="58">
        <f t="shared" si="0"/>
        <v>41.381900112654904</v>
      </c>
    </row>
    <row r="17" spans="1:6" ht="14.25" customHeight="1">
      <c r="A17" s="12"/>
      <c r="B17" s="9">
        <v>80150</v>
      </c>
      <c r="C17" s="15" t="s">
        <v>60</v>
      </c>
      <c r="D17" s="53">
        <f>D18</f>
        <v>76500</v>
      </c>
      <c r="E17" s="64">
        <f>E18</f>
        <v>76500</v>
      </c>
      <c r="F17" s="65">
        <f t="shared" si="0"/>
        <v>100</v>
      </c>
    </row>
    <row r="18" spans="1:6" ht="14.25" customHeight="1">
      <c r="A18" s="12"/>
      <c r="B18" s="5"/>
      <c r="C18" s="12" t="s">
        <v>43</v>
      </c>
      <c r="D18" s="44">
        <v>76500</v>
      </c>
      <c r="E18" s="63">
        <v>76500</v>
      </c>
      <c r="F18" s="58">
        <f t="shared" si="0"/>
        <v>100</v>
      </c>
    </row>
    <row r="19" spans="1:6" ht="14.25" customHeight="1">
      <c r="A19" s="12"/>
      <c r="B19" s="5"/>
      <c r="C19" s="12" t="s">
        <v>46</v>
      </c>
      <c r="D19" s="44">
        <v>69309</v>
      </c>
      <c r="E19" s="63">
        <v>69309</v>
      </c>
      <c r="F19" s="58">
        <f t="shared" si="0"/>
        <v>100</v>
      </c>
    </row>
    <row r="20" spans="1:6" ht="14.25" customHeight="1">
      <c r="A20" s="12"/>
      <c r="B20" s="9">
        <v>80195</v>
      </c>
      <c r="C20" s="15" t="s">
        <v>27</v>
      </c>
      <c r="D20" s="43">
        <f>D21</f>
        <v>55607</v>
      </c>
      <c r="E20" s="62">
        <f>E21</f>
        <v>53849</v>
      </c>
      <c r="F20" s="58">
        <f t="shared" si="0"/>
        <v>96.83852752351324</v>
      </c>
    </row>
    <row r="21" spans="1:6" ht="14.25" customHeight="1">
      <c r="A21" s="12"/>
      <c r="B21" s="5"/>
      <c r="C21" s="12" t="s">
        <v>44</v>
      </c>
      <c r="D21" s="44">
        <v>55607</v>
      </c>
      <c r="E21" s="63">
        <v>53849</v>
      </c>
      <c r="F21" s="58">
        <f t="shared" si="0"/>
        <v>96.83852752351324</v>
      </c>
    </row>
    <row r="22" spans="1:6" ht="14.25" customHeight="1">
      <c r="A22" s="26">
        <v>852</v>
      </c>
      <c r="B22" s="26"/>
      <c r="C22" s="14" t="s">
        <v>30</v>
      </c>
      <c r="D22" s="45">
        <f>D23+D25</f>
        <v>255400</v>
      </c>
      <c r="E22" s="66">
        <f>E23+E25</f>
        <v>139753</v>
      </c>
      <c r="F22" s="58">
        <f t="shared" si="0"/>
        <v>54.71926389976507</v>
      </c>
    </row>
    <row r="23" spans="1:6" ht="14.25" customHeight="1">
      <c r="A23" s="12"/>
      <c r="B23" s="9">
        <v>85201</v>
      </c>
      <c r="C23" s="15" t="s">
        <v>31</v>
      </c>
      <c r="D23" s="43">
        <f>D24</f>
        <v>7700</v>
      </c>
      <c r="E23" s="62">
        <f>E24</f>
        <v>7700</v>
      </c>
      <c r="F23" s="58">
        <f t="shared" si="0"/>
        <v>100</v>
      </c>
    </row>
    <row r="24" spans="1:6" ht="14.25" customHeight="1">
      <c r="A24" s="12"/>
      <c r="B24" s="5"/>
      <c r="C24" s="12" t="s">
        <v>44</v>
      </c>
      <c r="D24" s="44">
        <v>7700</v>
      </c>
      <c r="E24" s="63">
        <v>7700</v>
      </c>
      <c r="F24" s="58">
        <f t="shared" si="0"/>
        <v>100</v>
      </c>
    </row>
    <row r="25" spans="1:6" ht="14.25" customHeight="1">
      <c r="A25" s="12"/>
      <c r="B25" s="9">
        <v>85204</v>
      </c>
      <c r="C25" s="15" t="s">
        <v>32</v>
      </c>
      <c r="D25" s="43">
        <f>D26</f>
        <v>247700</v>
      </c>
      <c r="E25" s="62">
        <f>E26</f>
        <v>132053</v>
      </c>
      <c r="F25" s="58">
        <f t="shared" si="0"/>
        <v>53.311667339523616</v>
      </c>
    </row>
    <row r="26" spans="1:6" ht="14.25" customHeight="1">
      <c r="A26" s="12"/>
      <c r="B26" s="5"/>
      <c r="C26" s="12" t="s">
        <v>44</v>
      </c>
      <c r="D26" s="44">
        <v>247700</v>
      </c>
      <c r="E26" s="63">
        <v>132053</v>
      </c>
      <c r="F26" s="58">
        <f t="shared" si="0"/>
        <v>53.311667339523616</v>
      </c>
    </row>
    <row r="27" spans="1:6" ht="14.25" customHeight="1">
      <c r="A27" s="26" t="s">
        <v>16</v>
      </c>
      <c r="B27" s="5"/>
      <c r="C27" s="14" t="s">
        <v>8</v>
      </c>
      <c r="D27" s="45">
        <f>D28</f>
        <v>1730000</v>
      </c>
      <c r="E27" s="66">
        <f>E28</f>
        <v>960250</v>
      </c>
      <c r="F27" s="58">
        <f t="shared" si="0"/>
        <v>55.50578034682081</v>
      </c>
    </row>
    <row r="28" spans="1:6" ht="14.25" customHeight="1">
      <c r="A28" s="26"/>
      <c r="B28" s="9" t="s">
        <v>17</v>
      </c>
      <c r="C28" s="15" t="s">
        <v>9</v>
      </c>
      <c r="D28" s="43">
        <f>D29</f>
        <v>1730000</v>
      </c>
      <c r="E28" s="62">
        <f>E29</f>
        <v>960250</v>
      </c>
      <c r="F28" s="58">
        <f t="shared" si="0"/>
        <v>55.50578034682081</v>
      </c>
    </row>
    <row r="29" spans="1:6" ht="14.25" customHeight="1">
      <c r="A29" s="26"/>
      <c r="B29" s="5"/>
      <c r="C29" s="12" t="s">
        <v>44</v>
      </c>
      <c r="D29" s="44">
        <v>1730000</v>
      </c>
      <c r="E29" s="63">
        <v>960250</v>
      </c>
      <c r="F29" s="58">
        <f t="shared" si="0"/>
        <v>55.50578034682081</v>
      </c>
    </row>
    <row r="30" spans="1:6" ht="14.25" customHeight="1">
      <c r="A30" s="26"/>
      <c r="B30" s="5"/>
      <c r="C30" s="12" t="s">
        <v>46</v>
      </c>
      <c r="D30" s="44">
        <v>1572703</v>
      </c>
      <c r="E30" s="63">
        <v>812007</v>
      </c>
      <c r="F30" s="58">
        <f t="shared" si="0"/>
        <v>51.631299743181</v>
      </c>
    </row>
    <row r="31" spans="1:6" ht="14.25" customHeight="1">
      <c r="A31" s="26" t="s">
        <v>18</v>
      </c>
      <c r="B31" s="5"/>
      <c r="C31" s="14" t="s">
        <v>10</v>
      </c>
      <c r="D31" s="45">
        <f>D32+D38+D35+D40</f>
        <v>643388</v>
      </c>
      <c r="E31" s="66">
        <f>E32+E38+E35+E40</f>
        <v>353760</v>
      </c>
      <c r="F31" s="58">
        <f t="shared" si="0"/>
        <v>54.983928826773266</v>
      </c>
    </row>
    <row r="32" spans="1:6" ht="14.25" customHeight="1">
      <c r="A32" s="26"/>
      <c r="B32" s="9" t="s">
        <v>19</v>
      </c>
      <c r="C32" s="15" t="s">
        <v>11</v>
      </c>
      <c r="D32" s="43">
        <f>D33</f>
        <v>333316</v>
      </c>
      <c r="E32" s="62">
        <f>E33</f>
        <v>166200</v>
      </c>
      <c r="F32" s="58">
        <f t="shared" si="0"/>
        <v>49.86259285482845</v>
      </c>
    </row>
    <row r="33" spans="1:6" ht="14.25" customHeight="1">
      <c r="A33" s="26"/>
      <c r="B33" s="5"/>
      <c r="C33" s="12" t="s">
        <v>44</v>
      </c>
      <c r="D33" s="44">
        <v>333316</v>
      </c>
      <c r="E33" s="63">
        <v>166200</v>
      </c>
      <c r="F33" s="58">
        <f t="shared" si="0"/>
        <v>49.86259285482845</v>
      </c>
    </row>
    <row r="34" spans="1:6" ht="14.25" customHeight="1">
      <c r="A34" s="12"/>
      <c r="B34" s="5"/>
      <c r="C34" s="12" t="s">
        <v>46</v>
      </c>
      <c r="D34" s="44">
        <v>214080</v>
      </c>
      <c r="E34" s="63">
        <v>115273</v>
      </c>
      <c r="F34" s="58">
        <f t="shared" si="0"/>
        <v>53.84575859491779</v>
      </c>
    </row>
    <row r="35" spans="1:6" ht="14.25" customHeight="1">
      <c r="A35" s="12"/>
      <c r="B35" s="9">
        <v>85410</v>
      </c>
      <c r="C35" s="15" t="s">
        <v>47</v>
      </c>
      <c r="D35" s="43">
        <f>D36</f>
        <v>303422</v>
      </c>
      <c r="E35" s="62">
        <f>E36</f>
        <v>182600</v>
      </c>
      <c r="F35" s="58">
        <f t="shared" si="0"/>
        <v>60.1802110591849</v>
      </c>
    </row>
    <row r="36" spans="1:6" ht="14.25" customHeight="1">
      <c r="A36" s="12"/>
      <c r="B36" s="5"/>
      <c r="C36" s="12" t="s">
        <v>44</v>
      </c>
      <c r="D36" s="44">
        <v>303422</v>
      </c>
      <c r="E36" s="63">
        <v>182600</v>
      </c>
      <c r="F36" s="58">
        <f t="shared" si="0"/>
        <v>60.1802110591849</v>
      </c>
    </row>
    <row r="37" spans="1:6" ht="14.25" customHeight="1">
      <c r="A37" s="12"/>
      <c r="B37" s="5"/>
      <c r="C37" s="12" t="s">
        <v>46</v>
      </c>
      <c r="D37" s="44">
        <v>222780</v>
      </c>
      <c r="E37" s="63">
        <v>119958</v>
      </c>
      <c r="F37" s="58">
        <f t="shared" si="0"/>
        <v>53.845946673848644</v>
      </c>
    </row>
    <row r="38" spans="1:6" ht="14.25" customHeight="1">
      <c r="A38" s="12"/>
      <c r="B38" s="9">
        <v>85415</v>
      </c>
      <c r="C38" s="15" t="s">
        <v>26</v>
      </c>
      <c r="D38" s="43">
        <f>D39</f>
        <v>5088</v>
      </c>
      <c r="E38" s="62">
        <f>E39</f>
        <v>4960</v>
      </c>
      <c r="F38" s="58">
        <f t="shared" si="0"/>
        <v>97.48427672955975</v>
      </c>
    </row>
    <row r="39" spans="1:6" ht="14.25" customHeight="1">
      <c r="A39" s="12"/>
      <c r="B39" s="5"/>
      <c r="C39" s="12" t="s">
        <v>44</v>
      </c>
      <c r="D39" s="44">
        <v>5088</v>
      </c>
      <c r="E39" s="63">
        <v>4960</v>
      </c>
      <c r="F39" s="58">
        <f t="shared" si="0"/>
        <v>97.48427672955975</v>
      </c>
    </row>
    <row r="40" spans="1:6" ht="14.25" customHeight="1">
      <c r="A40" s="12"/>
      <c r="B40" s="9">
        <v>85446</v>
      </c>
      <c r="C40" s="15" t="s">
        <v>7</v>
      </c>
      <c r="D40" s="43">
        <f>D41</f>
        <v>1562</v>
      </c>
      <c r="E40" s="89">
        <v>0</v>
      </c>
      <c r="F40" s="58">
        <f t="shared" si="0"/>
        <v>0</v>
      </c>
    </row>
    <row r="41" spans="1:6" ht="14.25" customHeight="1">
      <c r="A41" s="12"/>
      <c r="B41" s="5"/>
      <c r="C41" s="46" t="s">
        <v>50</v>
      </c>
      <c r="D41" s="44">
        <v>1562</v>
      </c>
      <c r="E41" s="90">
        <v>0</v>
      </c>
      <c r="F41" s="58">
        <f t="shared" si="0"/>
        <v>0</v>
      </c>
    </row>
    <row r="42" spans="1:6" ht="14.25" customHeight="1">
      <c r="A42" s="12"/>
      <c r="B42" s="5"/>
      <c r="C42" s="14" t="s">
        <v>23</v>
      </c>
      <c r="D42" s="45">
        <f>D9+D22+D27+D31+D6+D3</f>
        <v>7044440</v>
      </c>
      <c r="E42" s="66">
        <f>E9+E22+E27+E31+E6+E3</f>
        <v>3514731</v>
      </c>
      <c r="F42" s="58">
        <f t="shared" si="0"/>
        <v>49.89368920737489</v>
      </c>
    </row>
    <row r="43" spans="1:6" ht="14.25" customHeight="1">
      <c r="A43" s="12"/>
      <c r="B43" s="5"/>
      <c r="C43" s="12" t="s">
        <v>43</v>
      </c>
      <c r="D43" s="44">
        <f>D11+D14+D16+D21+D24+D26+D29+D33+D8+D39+D36+D41+D18</f>
        <v>6544440</v>
      </c>
      <c r="E43" s="63">
        <f>E11+E14+E16+E21+E24+E26+E29+E33+E8+E39+E36+E41+E18</f>
        <v>3514731</v>
      </c>
      <c r="F43" s="58">
        <f t="shared" si="0"/>
        <v>53.70560353521463</v>
      </c>
    </row>
    <row r="44" spans="1:6" ht="14.25" customHeight="1">
      <c r="A44" s="12"/>
      <c r="B44" s="5"/>
      <c r="C44" s="12" t="s">
        <v>45</v>
      </c>
      <c r="D44" s="44">
        <f>D3</f>
        <v>500000</v>
      </c>
      <c r="E44" s="90">
        <f>E3</f>
        <v>0</v>
      </c>
      <c r="F44" s="58">
        <f t="shared" si="0"/>
        <v>0</v>
      </c>
    </row>
    <row r="45" spans="1:6" ht="14.25" customHeight="1">
      <c r="A45" s="12"/>
      <c r="B45" s="5"/>
      <c r="C45" s="12" t="s">
        <v>46</v>
      </c>
      <c r="D45" s="44">
        <f>D12+D30+D34+D37+D19</f>
        <v>4986426</v>
      </c>
      <c r="E45" s="63">
        <f>E12+E30+E34+E37+E19</f>
        <v>2723366</v>
      </c>
      <c r="F45" s="58">
        <f t="shared" si="0"/>
        <v>54.61559040483104</v>
      </c>
    </row>
    <row r="46" spans="2:6" ht="12.75">
      <c r="B46" s="27"/>
      <c r="E46" s="67"/>
      <c r="F46" s="67"/>
    </row>
  </sheetData>
  <sheetProtection/>
  <printOptions/>
  <pageMargins left="0.75" right="0.75" top="1" bottom="1" header="0.5" footer="0.5"/>
  <pageSetup horizontalDpi="600" verticalDpi="600" orientation="landscape" paperSize="9" r:id="rId1"/>
  <headerFooter alignWithMargins="0">
    <oddHeader>&amp;L&amp;"Arial,Pogrubiony"II.WYDATKI&amp;Rw złotych</oddHeader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uy</cp:lastModifiedBy>
  <cp:lastPrinted>2015-08-04T08:58:51Z</cp:lastPrinted>
  <dcterms:created xsi:type="dcterms:W3CDTF">2005-11-09T10:48:07Z</dcterms:created>
  <dcterms:modified xsi:type="dcterms:W3CDTF">2015-08-07T11:18:22Z</dcterms:modified>
  <cp:category/>
  <cp:version/>
  <cp:contentType/>
  <cp:contentStatus/>
</cp:coreProperties>
</file>