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2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<sst xmlns="http://schemas.openxmlformats.org/spreadsheetml/2006/main" count="183" uniqueCount="95">
  <si>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</si>
  <si>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</si>
  <si>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</si>
  <si>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</si>
  <si>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</si>
  <si>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</si>
  <si>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</si>
  <si>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</si>
  <si>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</si>
  <si>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</si>
  <si>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</si>
  <si>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</si>
  <si>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</si>
  <si>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</si>
  <si>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Nadzór budowlany</t>
  </si>
  <si>
    <t>ADMINISTRACJA  PUBLICZNA</t>
  </si>
  <si>
    <t>Urzędy wojewódzkie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</si>
  <si>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</si>
  <si>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</si>
  <si>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</si>
  <si>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</si>
  <si>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</si>
  <si>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</si>
  <si>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</si>
  <si>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</si>
  <si>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</si>
  <si>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</si>
  <si>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</si>
  <si>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</si>
  <si>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</si>
  <si>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71015</t>
  </si>
  <si>
    <t>750</t>
  </si>
  <si>
    <t>75011</t>
  </si>
  <si>
    <t>851</t>
  </si>
  <si>
    <t>85156</t>
  </si>
  <si>
    <t>7</t>
  </si>
  <si>
    <t>010</t>
  </si>
  <si>
    <t>01005</t>
  </si>
  <si>
    <t>2110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</si>
  <si>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</si>
  <si>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</si>
  <si>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</si>
  <si>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</si>
  <si>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</si>
  <si>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</si>
  <si>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</si>
  <si>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</si>
  <si>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</si>
  <si>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</si>
  <si>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</si>
  <si>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</si>
  <si>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</si>
  <si>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</si>
  <si>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</si>
  <si>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</si>
  <si>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</si>
  <si>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</si>
  <si>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</si>
  <si>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</si>
  <si>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</si>
  <si>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</si>
  <si>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</si>
  <si>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</si>
  <si>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</si>
  <si>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</si>
  <si>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</si>
  <si>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</si>
  <si>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</si>
  <si>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</si>
  <si>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</si>
  <si>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</si>
  <si>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</si>
  <si>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</si>
  <si>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</si>
  <si>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</si>
  <si>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</si>
  <si>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</si>
  <si>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</si>
  <si>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</si>
  <si>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</si>
  <si>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Plan na 2011 r.</t>
  </si>
  <si>
    <t>Wykonanie na 30.06.2011 r.</t>
  </si>
  <si>
    <t>31.12.11</t>
  </si>
  <si>
    <t>O1095</t>
  </si>
  <si>
    <t xml:space="preserve">Pozostała działalność </t>
  </si>
  <si>
    <t>WYKONANIE PLANU FINANSOWEGO ZADAŃ Z ZAKRESU ADMINISTRACJI RZĄDOWEJ W   2011 ROKU</t>
  </si>
  <si>
    <t>2011 rok</t>
  </si>
  <si>
    <t>31.12.2011</t>
  </si>
  <si>
    <t>Pozostała działalność</t>
  </si>
  <si>
    <t>Wykonanie na 31.12.2011.</t>
  </si>
  <si>
    <t>w tym: dochody majątkowe</t>
  </si>
  <si>
    <t>O570</t>
  </si>
  <si>
    <t>Grzywny,mandaty i inne kary pieniężne od osób fizycznych</t>
  </si>
  <si>
    <t xml:space="preserve">                         - wydatki majątkowe</t>
  </si>
  <si>
    <t>Tabela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</si>
</sst>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165" fontId="5" fillId="0" borderId="1" xfId="15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8" xfId="15" applyNumberFormat="1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vertical="top" wrapText="1"/>
    </xf>
    <xf numFmtId="43" fontId="6" fillId="0" borderId="7" xfId="15" applyNumberFormat="1" applyFont="1" applyBorder="1" applyAlignment="1">
      <alignment wrapText="1"/>
    </xf>
    <xf numFmtId="165" fontId="2" fillId="0" borderId="7" xfId="15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165" fontId="1" fillId="0" borderId="4" xfId="15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15" applyNumberFormat="1" applyFont="1" applyFill="1" applyBorder="1" applyAlignment="1">
      <alignment horizontal="center" wrapText="1"/>
    </xf>
    <xf numFmtId="165" fontId="10" fillId="0" borderId="6" xfId="0" applyNumberFormat="1" applyFont="1" applyBorder="1" applyAlignment="1">
      <alignment horizontal="center" vertical="top" wrapText="1"/>
    </xf>
    <xf numFmtId="165" fontId="4" fillId="0" borderId="6" xfId="15" applyNumberFormat="1" applyFont="1" applyBorder="1" applyAlignment="1">
      <alignment horizontal="center" vertical="top" wrapText="1"/>
    </xf>
    <xf numFmtId="165" fontId="10" fillId="0" borderId="6" xfId="15" applyNumberFormat="1" applyFont="1" applyBorder="1" applyAlignment="1">
      <alignment horizontal="center" vertical="top" wrapText="1"/>
    </xf>
    <xf numFmtId="165" fontId="10" fillId="0" borderId="7" xfId="15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165" fontId="6" fillId="0" borderId="8" xfId="15" applyNumberFormat="1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0" fillId="0" borderId="0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2" fillId="0" borderId="3" xfId="0" applyNumberFormat="1" applyFont="1" applyBorder="1" applyAlignment="1">
      <alignment horizontal="center" vertical="top" wrapText="1"/>
    </xf>
    <xf numFmtId="165" fontId="1" fillId="0" borderId="3" xfId="15" applyNumberFormat="1" applyFont="1" applyBorder="1" applyAlignment="1">
      <alignment horizontal="center" vertical="top" wrapText="1"/>
    </xf>
    <xf numFmtId="165" fontId="1" fillId="0" borderId="3" xfId="15" applyNumberFormat="1" applyFont="1" applyBorder="1" applyAlignment="1">
      <alignment horizontal="center" wrapText="1"/>
    </xf>
    <xf numFmtId="165" fontId="2" fillId="0" borderId="3" xfId="15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2">
      <selection activeCell="D31" sqref="D31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  <col min="9" max="9" width="10.57421875" style="0" bestFit="1" customWidth="1"/>
  </cols>
  <sheetData>
    <row r="1" ht="12.75" hidden="1"/>
    <row r="2" ht="11.25" customHeight="1">
      <c r="G2" s="92" t="s">
        <v>94</v>
      </c>
    </row>
    <row r="3" spans="1:8" ht="15.75" customHeight="1">
      <c r="A3" s="96" t="s">
        <v>69</v>
      </c>
      <c r="B3" s="97"/>
      <c r="C3" s="97"/>
      <c r="D3" s="97"/>
      <c r="E3" s="97"/>
      <c r="F3" s="97"/>
      <c r="G3" s="97"/>
      <c r="H3" s="97"/>
    </row>
    <row r="4" ht="6.75" customHeight="1"/>
    <row r="5" ht="4.5" customHeight="1" thickBot="1"/>
    <row r="6" spans="1:9" ht="4.5" customHeight="1">
      <c r="A6" s="1"/>
      <c r="B6" s="4"/>
      <c r="C6" s="4"/>
      <c r="D6" s="4"/>
      <c r="E6" s="4"/>
      <c r="F6" s="16"/>
      <c r="G6" s="104" t="s">
        <v>52</v>
      </c>
      <c r="H6" s="105"/>
      <c r="I6" s="95"/>
    </row>
    <row r="7" spans="1:9" ht="9" customHeight="1" thickBot="1">
      <c r="A7" s="42"/>
      <c r="B7" s="41"/>
      <c r="C7" s="41"/>
      <c r="D7" s="41"/>
      <c r="E7" s="100" t="s">
        <v>80</v>
      </c>
      <c r="F7" s="109" t="s">
        <v>81</v>
      </c>
      <c r="G7" s="106"/>
      <c r="H7" s="107"/>
      <c r="I7" s="95"/>
    </row>
    <row r="8" spans="1:9" ht="15" customHeight="1">
      <c r="A8" s="42" t="s">
        <v>0</v>
      </c>
      <c r="B8" s="41" t="s">
        <v>1</v>
      </c>
      <c r="C8" s="98" t="s">
        <v>2</v>
      </c>
      <c r="D8" s="98" t="s">
        <v>3</v>
      </c>
      <c r="E8" s="100"/>
      <c r="F8" s="109"/>
      <c r="G8" s="102" t="s">
        <v>71</v>
      </c>
      <c r="H8" s="108" t="s">
        <v>53</v>
      </c>
      <c r="I8" s="95"/>
    </row>
    <row r="9" spans="1:9" ht="15" customHeight="1" thickBot="1">
      <c r="A9" s="43"/>
      <c r="B9" s="44"/>
      <c r="C9" s="99"/>
      <c r="D9" s="99"/>
      <c r="E9" s="101"/>
      <c r="F9" s="110"/>
      <c r="G9" s="103"/>
      <c r="H9" s="99"/>
      <c r="I9" s="95"/>
    </row>
    <row r="10" spans="1:9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7">
        <v>7</v>
      </c>
      <c r="H10" s="48">
        <v>8</v>
      </c>
      <c r="I10" s="85"/>
    </row>
    <row r="11" spans="1:9" ht="18.75" customHeight="1" thickBot="1">
      <c r="A11" s="45">
        <v>700</v>
      </c>
      <c r="B11" s="10"/>
      <c r="C11" s="10"/>
      <c r="D11" s="10" t="s">
        <v>55</v>
      </c>
      <c r="E11" s="72">
        <f>E12</f>
        <v>1170000</v>
      </c>
      <c r="F11" s="72">
        <f>F12</f>
        <v>1519645</v>
      </c>
      <c r="G11" s="88">
        <f>G12</f>
        <v>1139845</v>
      </c>
      <c r="H11" s="64">
        <f>H12</f>
        <v>379800</v>
      </c>
      <c r="I11" s="86">
        <f>I12</f>
        <v>0</v>
      </c>
    </row>
    <row r="12" spans="1:9" ht="17.25" customHeight="1" thickBot="1">
      <c r="A12" s="11"/>
      <c r="B12" s="12">
        <v>70005</v>
      </c>
      <c r="C12" s="12"/>
      <c r="D12" s="12" t="s">
        <v>43</v>
      </c>
      <c r="E12" s="73">
        <f>E13+E15+E16+E17+E19+E14+E20</f>
        <v>1170000</v>
      </c>
      <c r="F12" s="73">
        <f>F13+F15+F16+F17+F19+F20+F14</f>
        <v>1519645</v>
      </c>
      <c r="G12" s="89">
        <f>G21</f>
        <v>1139845</v>
      </c>
      <c r="H12" s="52">
        <f>H21</f>
        <v>379800</v>
      </c>
      <c r="I12" s="87">
        <f>I21</f>
        <v>0</v>
      </c>
    </row>
    <row r="13" spans="1:9" ht="30.75" thickBot="1">
      <c r="A13" s="11"/>
      <c r="B13" s="12"/>
      <c r="C13" s="12" t="s">
        <v>61</v>
      </c>
      <c r="D13" s="12" t="s">
        <v>56</v>
      </c>
      <c r="E13" s="20">
        <v>844000</v>
      </c>
      <c r="F13" s="20">
        <v>1100386</v>
      </c>
      <c r="G13" s="90">
        <v>825290</v>
      </c>
      <c r="H13" s="20">
        <v>275097</v>
      </c>
      <c r="I13" s="87"/>
    </row>
    <row r="14" spans="1:9" ht="15.75" thickBot="1">
      <c r="A14" s="11"/>
      <c r="B14" s="12"/>
      <c r="C14" s="12" t="s">
        <v>91</v>
      </c>
      <c r="D14" s="12" t="s">
        <v>92</v>
      </c>
      <c r="E14" s="20">
        <v>0</v>
      </c>
      <c r="F14" s="20">
        <v>136</v>
      </c>
      <c r="G14" s="90">
        <v>129</v>
      </c>
      <c r="H14" s="20">
        <v>7</v>
      </c>
      <c r="I14" s="87"/>
    </row>
    <row r="15" spans="1:9" ht="45" customHeight="1" thickBot="1">
      <c r="A15" s="11"/>
      <c r="B15" s="12"/>
      <c r="C15" s="12" t="s">
        <v>62</v>
      </c>
      <c r="D15" s="46" t="s">
        <v>70</v>
      </c>
      <c r="E15" s="20">
        <v>31000</v>
      </c>
      <c r="F15" s="20">
        <v>55127</v>
      </c>
      <c r="G15" s="90">
        <v>41345</v>
      </c>
      <c r="H15" s="20">
        <v>13782</v>
      </c>
      <c r="I15" s="87"/>
    </row>
    <row r="16" spans="1:9" ht="33.75" customHeight="1" thickBot="1">
      <c r="A16" s="11"/>
      <c r="B16" s="12"/>
      <c r="C16" s="12" t="s">
        <v>63</v>
      </c>
      <c r="D16" s="12" t="s">
        <v>57</v>
      </c>
      <c r="E16" s="20">
        <v>47000</v>
      </c>
      <c r="F16" s="20">
        <v>52753</v>
      </c>
      <c r="G16" s="90">
        <v>39565</v>
      </c>
      <c r="H16" s="20">
        <v>13188</v>
      </c>
      <c r="I16" s="87">
        <v>0</v>
      </c>
    </row>
    <row r="17" spans="1:9" ht="33" customHeight="1" thickBot="1">
      <c r="A17" s="11"/>
      <c r="B17" s="12"/>
      <c r="C17" s="12" t="s">
        <v>64</v>
      </c>
      <c r="D17" s="12" t="s">
        <v>58</v>
      </c>
      <c r="E17" s="20">
        <v>216000</v>
      </c>
      <c r="F17" s="20">
        <v>291407</v>
      </c>
      <c r="G17" s="90">
        <v>218555</v>
      </c>
      <c r="H17" s="20">
        <v>72851</v>
      </c>
      <c r="I17" s="87"/>
    </row>
    <row r="18" spans="1:9" ht="21" customHeight="1" thickBot="1">
      <c r="A18" s="11"/>
      <c r="B18" s="12"/>
      <c r="C18" s="12" t="s">
        <v>60</v>
      </c>
      <c r="D18" s="12" t="s">
        <v>54</v>
      </c>
      <c r="E18" s="20">
        <v>0</v>
      </c>
      <c r="F18" s="20">
        <v>0</v>
      </c>
      <c r="G18" s="90">
        <v>0</v>
      </c>
      <c r="H18" s="20">
        <v>0</v>
      </c>
      <c r="I18" s="87"/>
    </row>
    <row r="19" spans="1:9" ht="21" customHeight="1" thickBot="1">
      <c r="A19" s="11"/>
      <c r="B19" s="12"/>
      <c r="C19" s="12" t="s">
        <v>67</v>
      </c>
      <c r="D19" s="12" t="s">
        <v>68</v>
      </c>
      <c r="E19" s="20">
        <v>32000</v>
      </c>
      <c r="F19" s="20">
        <v>19416</v>
      </c>
      <c r="G19" s="90">
        <v>14562</v>
      </c>
      <c r="H19" s="20">
        <v>4854</v>
      </c>
      <c r="I19" s="87">
        <v>0</v>
      </c>
    </row>
    <row r="20" spans="1:9" ht="21" customHeight="1" thickBot="1">
      <c r="A20" s="11"/>
      <c r="B20" s="12"/>
      <c r="C20" s="12" t="s">
        <v>75</v>
      </c>
      <c r="D20" s="12" t="s">
        <v>76</v>
      </c>
      <c r="E20" s="20">
        <v>0</v>
      </c>
      <c r="F20" s="20">
        <v>420</v>
      </c>
      <c r="G20" s="90">
        <v>399</v>
      </c>
      <c r="H20" s="20">
        <v>21</v>
      </c>
      <c r="I20" s="87">
        <v>0</v>
      </c>
    </row>
    <row r="21" spans="1:9" ht="15.75" thickBot="1">
      <c r="A21" s="11"/>
      <c r="B21" s="12"/>
      <c r="C21" s="12"/>
      <c r="D21" s="10" t="s">
        <v>59</v>
      </c>
      <c r="E21" s="74">
        <f>SUM(E13:E20)</f>
        <v>1170000</v>
      </c>
      <c r="F21" s="75">
        <f>SUM(F13:F20)</f>
        <v>1519645</v>
      </c>
      <c r="G21" s="91">
        <f>SUM(G13:G20)</f>
        <v>1139845</v>
      </c>
      <c r="H21" s="51">
        <f>SUM(H13:H20)</f>
        <v>379800</v>
      </c>
      <c r="I21" s="86">
        <f>SUM(I13:I20)</f>
        <v>0</v>
      </c>
    </row>
    <row r="22" spans="6:7" ht="15">
      <c r="F22" s="71"/>
      <c r="G22" s="70"/>
    </row>
    <row r="23" ht="12.75">
      <c r="F23" s="70"/>
    </row>
  </sheetData>
  <mergeCells count="9">
    <mergeCell ref="I6:I9"/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6">
      <selection activeCell="I9" sqref="I9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15" t="s">
        <v>79</v>
      </c>
      <c r="G1" s="116"/>
    </row>
    <row r="2" spans="2:7" ht="12.75">
      <c r="B2" s="111" t="s">
        <v>85</v>
      </c>
      <c r="C2" s="111"/>
      <c r="D2" s="111"/>
      <c r="E2" s="111"/>
      <c r="F2" s="111"/>
      <c r="G2" s="111"/>
    </row>
    <row r="3" spans="4:7" ht="12.75">
      <c r="D3" s="111"/>
      <c r="E3" s="112"/>
      <c r="F3" s="117"/>
      <c r="G3" s="117"/>
    </row>
    <row r="4" spans="1:7" ht="13.5" thickBot="1">
      <c r="A4" s="113" t="s">
        <v>66</v>
      </c>
      <c r="B4" s="114"/>
      <c r="C4" s="114"/>
      <c r="D4" s="114"/>
      <c r="F4" s="93"/>
      <c r="G4" s="93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74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86</v>
      </c>
      <c r="F6" s="7" t="s">
        <v>87</v>
      </c>
      <c r="G6" s="7" t="s">
        <v>6</v>
      </c>
    </row>
    <row r="7" spans="1:7" ht="15.75" thickBot="1">
      <c r="A7" s="8" t="s">
        <v>20</v>
      </c>
      <c r="B7" s="7" t="s">
        <v>21</v>
      </c>
      <c r="C7" s="7" t="s">
        <v>22</v>
      </c>
      <c r="D7" s="7" t="s">
        <v>23</v>
      </c>
      <c r="E7" s="7">
        <v>5</v>
      </c>
      <c r="F7" s="7" t="s">
        <v>25</v>
      </c>
      <c r="G7" s="7" t="s">
        <v>35</v>
      </c>
    </row>
    <row r="8" spans="1:7" ht="15" customHeight="1" thickBot="1">
      <c r="A8" s="9" t="s">
        <v>36</v>
      </c>
      <c r="B8" s="10"/>
      <c r="C8" s="10"/>
      <c r="D8" s="10" t="s">
        <v>7</v>
      </c>
      <c r="E8" s="19">
        <f>E9+E11</f>
        <v>103108</v>
      </c>
      <c r="F8" s="19">
        <f>F9+F11</f>
        <v>102742</v>
      </c>
      <c r="G8" s="55">
        <f>((F8/E8)*100)</f>
        <v>99.64503239321876</v>
      </c>
    </row>
    <row r="9" spans="1:7" ht="15.75" customHeight="1" thickBot="1">
      <c r="A9" s="11"/>
      <c r="B9" s="12" t="s">
        <v>37</v>
      </c>
      <c r="C9" s="12"/>
      <c r="D9" s="12" t="s">
        <v>8</v>
      </c>
      <c r="E9" s="20">
        <f>E10</f>
        <v>20000</v>
      </c>
      <c r="F9" s="20">
        <f>F10</f>
        <v>19963</v>
      </c>
      <c r="G9" s="56">
        <f aca="true" t="shared" si="0" ref="G9:G20">((F9/E9)*100)</f>
        <v>99.815</v>
      </c>
    </row>
    <row r="10" spans="1:7" ht="43.5" customHeight="1" thickBot="1">
      <c r="A10" s="16"/>
      <c r="B10" s="16"/>
      <c r="C10" s="16" t="s">
        <v>38</v>
      </c>
      <c r="D10" s="16" t="s">
        <v>9</v>
      </c>
      <c r="E10" s="53">
        <v>20000</v>
      </c>
      <c r="F10" s="53">
        <v>19963</v>
      </c>
      <c r="G10" s="56">
        <f t="shared" si="0"/>
        <v>99.815</v>
      </c>
    </row>
    <row r="11" spans="1:7" ht="17.25" customHeight="1" thickBot="1">
      <c r="A11" s="16"/>
      <c r="B11" s="67" t="s">
        <v>83</v>
      </c>
      <c r="C11" s="67"/>
      <c r="D11" s="67" t="s">
        <v>88</v>
      </c>
      <c r="E11" s="68">
        <f>E12</f>
        <v>83108</v>
      </c>
      <c r="F11" s="68">
        <f>F12</f>
        <v>82779</v>
      </c>
      <c r="G11" s="56">
        <f t="shared" si="0"/>
        <v>99.6041295663474</v>
      </c>
    </row>
    <row r="12" spans="1:7" ht="45.75" customHeight="1" thickBot="1">
      <c r="A12" s="16"/>
      <c r="B12" s="67"/>
      <c r="C12" s="67">
        <v>2110</v>
      </c>
      <c r="D12" s="16" t="s">
        <v>9</v>
      </c>
      <c r="E12" s="68">
        <v>83108</v>
      </c>
      <c r="F12" s="68">
        <v>82779</v>
      </c>
      <c r="G12" s="56">
        <f t="shared" si="0"/>
        <v>99.6041295663474</v>
      </c>
    </row>
    <row r="13" spans="1:7" ht="15" thickBot="1">
      <c r="A13" s="17" t="s">
        <v>26</v>
      </c>
      <c r="B13" s="18"/>
      <c r="C13" s="18"/>
      <c r="D13" s="18" t="s">
        <v>10</v>
      </c>
      <c r="E13" s="50">
        <f>E14</f>
        <v>368198</v>
      </c>
      <c r="F13" s="50">
        <f>F14</f>
        <v>368197</v>
      </c>
      <c r="G13" s="55">
        <f t="shared" si="0"/>
        <v>99.99972840699841</v>
      </c>
    </row>
    <row r="14" spans="1:7" ht="15.75" thickBot="1">
      <c r="A14" s="11"/>
      <c r="B14" s="12" t="s">
        <v>27</v>
      </c>
      <c r="C14" s="12"/>
      <c r="D14" s="12" t="s">
        <v>11</v>
      </c>
      <c r="E14" s="20">
        <f>E15</f>
        <v>368198</v>
      </c>
      <c r="F14" s="20">
        <f>F15</f>
        <v>368197</v>
      </c>
      <c r="G14" s="56">
        <f t="shared" si="0"/>
        <v>99.99972840699841</v>
      </c>
    </row>
    <row r="15" spans="1:7" ht="44.25" customHeight="1" thickBot="1">
      <c r="A15" s="16"/>
      <c r="B15" s="16"/>
      <c r="C15" s="16" t="s">
        <v>38</v>
      </c>
      <c r="D15" s="16" t="s">
        <v>9</v>
      </c>
      <c r="E15" s="53">
        <v>368198</v>
      </c>
      <c r="F15" s="53">
        <v>368197</v>
      </c>
      <c r="G15" s="56">
        <f t="shared" si="0"/>
        <v>99.99972840699841</v>
      </c>
    </row>
    <row r="16" spans="1:7" ht="15" thickBot="1">
      <c r="A16" s="17" t="s">
        <v>28</v>
      </c>
      <c r="B16" s="18"/>
      <c r="C16" s="18"/>
      <c r="D16" s="18" t="s">
        <v>12</v>
      </c>
      <c r="E16" s="50">
        <f>E17+E19+E22</f>
        <v>682560</v>
      </c>
      <c r="F16" s="50">
        <f>F17+F19+F22</f>
        <v>682532</v>
      </c>
      <c r="G16" s="55">
        <f t="shared" si="0"/>
        <v>99.99589779653071</v>
      </c>
    </row>
    <row r="17" spans="1:7" ht="15.75" thickBot="1">
      <c r="A17" s="9"/>
      <c r="B17" s="49">
        <v>71012</v>
      </c>
      <c r="C17" s="10"/>
      <c r="D17" s="12" t="s">
        <v>65</v>
      </c>
      <c r="E17" s="20">
        <f>E18</f>
        <v>100000</v>
      </c>
      <c r="F17" s="20">
        <f>F18</f>
        <v>100000</v>
      </c>
      <c r="G17" s="56">
        <f t="shared" si="0"/>
        <v>100</v>
      </c>
    </row>
    <row r="18" spans="1:7" ht="45.75" thickBot="1">
      <c r="A18" s="17"/>
      <c r="B18" s="18"/>
      <c r="C18" s="14">
        <v>2110</v>
      </c>
      <c r="D18" s="13" t="s">
        <v>9</v>
      </c>
      <c r="E18" s="35">
        <v>100000</v>
      </c>
      <c r="F18" s="35">
        <v>100000</v>
      </c>
      <c r="G18" s="56">
        <f t="shared" si="0"/>
        <v>100</v>
      </c>
    </row>
    <row r="19" spans="1:7" ht="18" customHeight="1" thickBot="1">
      <c r="A19" s="11"/>
      <c r="B19" s="12" t="s">
        <v>29</v>
      </c>
      <c r="C19" s="12"/>
      <c r="D19" s="12" t="s">
        <v>13</v>
      </c>
      <c r="E19" s="20">
        <f>E20</f>
        <v>149962</v>
      </c>
      <c r="F19" s="20">
        <f>F20</f>
        <v>149940</v>
      </c>
      <c r="G19" s="56">
        <f t="shared" si="0"/>
        <v>99.98532961683625</v>
      </c>
    </row>
    <row r="20" spans="1:7" ht="44.25" customHeight="1" thickBot="1">
      <c r="A20" s="13"/>
      <c r="B20" s="13"/>
      <c r="C20" s="13" t="s">
        <v>38</v>
      </c>
      <c r="D20" s="13" t="s">
        <v>9</v>
      </c>
      <c r="E20" s="54">
        <v>149962</v>
      </c>
      <c r="F20" s="54">
        <v>149940</v>
      </c>
      <c r="G20" s="77">
        <f t="shared" si="0"/>
        <v>99.98532961683625</v>
      </c>
    </row>
    <row r="21" spans="1:7" s="61" customFormat="1" ht="16.5" customHeight="1" thickBot="1">
      <c r="A21" s="36" t="s">
        <v>20</v>
      </c>
      <c r="B21" s="15" t="s">
        <v>21</v>
      </c>
      <c r="C21" s="15" t="s">
        <v>22</v>
      </c>
      <c r="D21" s="15" t="s">
        <v>23</v>
      </c>
      <c r="E21" s="15">
        <v>5</v>
      </c>
      <c r="F21" s="15" t="s">
        <v>25</v>
      </c>
      <c r="G21" s="15" t="s">
        <v>35</v>
      </c>
    </row>
    <row r="22" spans="1:7" ht="15.75" thickBot="1">
      <c r="A22" s="13"/>
      <c r="B22" s="14" t="s">
        <v>30</v>
      </c>
      <c r="C22" s="14"/>
      <c r="D22" s="14" t="s">
        <v>14</v>
      </c>
      <c r="E22" s="35">
        <f>E23</f>
        <v>432598</v>
      </c>
      <c r="F22" s="35">
        <f>F23</f>
        <v>432592</v>
      </c>
      <c r="G22" s="57">
        <f aca="true" t="shared" si="1" ref="G22:G33">((F22/E22)*100)</f>
        <v>99.99861303103575</v>
      </c>
    </row>
    <row r="23" spans="1:7" ht="45" customHeight="1" thickBot="1">
      <c r="A23" s="13"/>
      <c r="B23" s="13"/>
      <c r="C23" s="13" t="s">
        <v>38</v>
      </c>
      <c r="D23" s="13" t="s">
        <v>9</v>
      </c>
      <c r="E23" s="54">
        <v>432598</v>
      </c>
      <c r="F23" s="54">
        <v>432592</v>
      </c>
      <c r="G23" s="57">
        <f t="shared" si="1"/>
        <v>99.99861303103575</v>
      </c>
    </row>
    <row r="24" spans="1:7" ht="15" thickBot="1">
      <c r="A24" s="17" t="s">
        <v>31</v>
      </c>
      <c r="B24" s="18"/>
      <c r="C24" s="18"/>
      <c r="D24" s="18" t="s">
        <v>15</v>
      </c>
      <c r="E24" s="50">
        <f>E25</f>
        <v>159564</v>
      </c>
      <c r="F24" s="50">
        <f>F25</f>
        <v>159564</v>
      </c>
      <c r="G24" s="63">
        <f t="shared" si="1"/>
        <v>100</v>
      </c>
    </row>
    <row r="25" spans="1:7" ht="18" customHeight="1" thickBot="1">
      <c r="A25" s="11"/>
      <c r="B25" s="12" t="s">
        <v>32</v>
      </c>
      <c r="C25" s="12"/>
      <c r="D25" s="12" t="s">
        <v>16</v>
      </c>
      <c r="E25" s="20">
        <f>E26</f>
        <v>159564</v>
      </c>
      <c r="F25" s="20">
        <f>F26</f>
        <v>159564</v>
      </c>
      <c r="G25" s="57">
        <f t="shared" si="1"/>
        <v>100</v>
      </c>
    </row>
    <row r="26" spans="1:7" ht="45.75" customHeight="1" thickBot="1">
      <c r="A26" s="16"/>
      <c r="B26" s="16"/>
      <c r="C26" s="16" t="s">
        <v>38</v>
      </c>
      <c r="D26" s="16" t="s">
        <v>9</v>
      </c>
      <c r="E26" s="53">
        <v>159564</v>
      </c>
      <c r="F26" s="53">
        <v>159564</v>
      </c>
      <c r="G26" s="57">
        <f t="shared" si="1"/>
        <v>100</v>
      </c>
    </row>
    <row r="27" spans="1:7" s="69" customFormat="1" ht="18" customHeight="1" thickBot="1">
      <c r="A27" s="17">
        <v>754</v>
      </c>
      <c r="B27" s="17"/>
      <c r="C27" s="17"/>
      <c r="D27" s="76" t="s">
        <v>77</v>
      </c>
      <c r="E27" s="66">
        <f>E28</f>
        <v>3000</v>
      </c>
      <c r="F27" s="66">
        <f>F28</f>
        <v>3000</v>
      </c>
      <c r="G27" s="77">
        <f t="shared" si="1"/>
        <v>100</v>
      </c>
    </row>
    <row r="28" spans="1:7" ht="18" customHeight="1" thickBot="1">
      <c r="A28" s="16"/>
      <c r="B28" s="67">
        <v>75414</v>
      </c>
      <c r="C28" s="67"/>
      <c r="D28" s="33" t="s">
        <v>78</v>
      </c>
      <c r="E28" s="68">
        <f>E29</f>
        <v>3000</v>
      </c>
      <c r="F28" s="68">
        <f>F29</f>
        <v>3000</v>
      </c>
      <c r="G28" s="57">
        <f t="shared" si="1"/>
        <v>100</v>
      </c>
    </row>
    <row r="29" spans="1:7" ht="47.25" customHeight="1" thickBot="1">
      <c r="A29" s="16"/>
      <c r="B29" s="67"/>
      <c r="C29" s="16" t="s">
        <v>38</v>
      </c>
      <c r="D29" s="16" t="s">
        <v>9</v>
      </c>
      <c r="E29" s="68">
        <v>3000</v>
      </c>
      <c r="F29" s="68">
        <v>3000</v>
      </c>
      <c r="G29" s="57">
        <f t="shared" si="1"/>
        <v>100</v>
      </c>
    </row>
    <row r="30" spans="1:7" ht="15.75" thickBot="1">
      <c r="A30" s="17" t="s">
        <v>33</v>
      </c>
      <c r="B30" s="18"/>
      <c r="C30" s="18"/>
      <c r="D30" s="18" t="s">
        <v>17</v>
      </c>
      <c r="E30" s="50">
        <f>E31</f>
        <v>4634690</v>
      </c>
      <c r="F30" s="50">
        <f>F31</f>
        <v>4634267</v>
      </c>
      <c r="G30" s="57">
        <f t="shared" si="1"/>
        <v>99.99087317598372</v>
      </c>
    </row>
    <row r="31" spans="1:7" ht="30.75" customHeight="1" thickBot="1">
      <c r="A31" s="13"/>
      <c r="B31" s="13" t="s">
        <v>34</v>
      </c>
      <c r="C31" s="13"/>
      <c r="D31" s="13" t="s">
        <v>18</v>
      </c>
      <c r="E31" s="54">
        <f>E32</f>
        <v>4634690</v>
      </c>
      <c r="F31" s="54">
        <f>F32</f>
        <v>4634267</v>
      </c>
      <c r="G31" s="57">
        <f t="shared" si="1"/>
        <v>99.99087317598372</v>
      </c>
    </row>
    <row r="32" spans="1:7" ht="43.5" customHeight="1" thickBot="1">
      <c r="A32" s="16"/>
      <c r="B32" s="16"/>
      <c r="C32" s="16" t="s">
        <v>38</v>
      </c>
      <c r="D32" s="16" t="s">
        <v>9</v>
      </c>
      <c r="E32" s="53">
        <v>4634690</v>
      </c>
      <c r="F32" s="53">
        <v>4634267</v>
      </c>
      <c r="G32" s="57">
        <f t="shared" si="1"/>
        <v>99.99087317598372</v>
      </c>
    </row>
    <row r="33" spans="1:7" ht="15.75" thickBot="1">
      <c r="A33" s="13"/>
      <c r="B33" s="14"/>
      <c r="C33" s="14"/>
      <c r="D33" s="18" t="s">
        <v>19</v>
      </c>
      <c r="E33" s="50">
        <f>E8+E13+E16+E24+E27+E30</f>
        <v>5951120</v>
      </c>
      <c r="F33" s="50">
        <f>F8+F13+F16+F24+F30+F27</f>
        <v>5950302</v>
      </c>
      <c r="G33" s="57">
        <f t="shared" si="1"/>
        <v>99.98625468819314</v>
      </c>
    </row>
    <row r="34" spans="1:7" ht="13.5" thickBot="1">
      <c r="A34" s="82"/>
      <c r="B34" s="82"/>
      <c r="C34" s="82"/>
      <c r="D34" s="83" t="s">
        <v>90</v>
      </c>
      <c r="E34" s="84">
        <v>0</v>
      </c>
      <c r="F34" s="84">
        <v>0</v>
      </c>
      <c r="G34" s="84">
        <v>0</v>
      </c>
    </row>
  </sheetData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3">
      <selection activeCell="D45" sqref="D45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96" t="s">
        <v>73</v>
      </c>
      <c r="B1" s="97"/>
      <c r="C1" s="97"/>
    </row>
    <row r="2" ht="13.5" thickBot="1">
      <c r="F2" t="s">
        <v>72</v>
      </c>
    </row>
    <row r="3" spans="1:6" ht="17.25" customHeight="1">
      <c r="A3" s="21"/>
      <c r="B3" s="23"/>
      <c r="C3" s="25"/>
      <c r="D3" s="25"/>
      <c r="E3" s="25"/>
      <c r="F3" s="25"/>
    </row>
    <row r="4" spans="1:6" ht="13.5" customHeight="1">
      <c r="A4" s="22" t="s">
        <v>0</v>
      </c>
      <c r="B4" s="24" t="s">
        <v>1</v>
      </c>
      <c r="C4" s="26" t="s">
        <v>3</v>
      </c>
      <c r="D4" s="26" t="s">
        <v>4</v>
      </c>
      <c r="E4" s="26" t="s">
        <v>74</v>
      </c>
      <c r="F4" s="26" t="s">
        <v>5</v>
      </c>
    </row>
    <row r="5" spans="1:6" ht="16.5" thickBot="1">
      <c r="A5" s="3"/>
      <c r="B5" s="6"/>
      <c r="C5" s="6"/>
      <c r="D5" s="27">
        <v>2011</v>
      </c>
      <c r="E5" s="27" t="s">
        <v>82</v>
      </c>
      <c r="F5" s="27" t="s">
        <v>39</v>
      </c>
    </row>
    <row r="6" spans="1:6" ht="16.5" thickBot="1">
      <c r="A6" s="28" t="s">
        <v>20</v>
      </c>
      <c r="B6" s="27" t="s">
        <v>21</v>
      </c>
      <c r="C6" s="27" t="s">
        <v>22</v>
      </c>
      <c r="D6" s="27">
        <v>4</v>
      </c>
      <c r="E6" s="27" t="s">
        <v>24</v>
      </c>
      <c r="F6" s="27" t="s">
        <v>25</v>
      </c>
    </row>
    <row r="7" spans="1:6" ht="16.5" thickBot="1">
      <c r="A7" s="29" t="s">
        <v>36</v>
      </c>
      <c r="B7" s="30"/>
      <c r="C7" s="30" t="s">
        <v>40</v>
      </c>
      <c r="D7" s="38">
        <f>D8+D10</f>
        <v>103108</v>
      </c>
      <c r="E7" s="38">
        <f>E8+E10</f>
        <v>102742</v>
      </c>
      <c r="F7" s="59">
        <f aca="true" t="shared" si="0" ref="F7:F12">((E7/D7)*100)</f>
        <v>99.64503239321876</v>
      </c>
    </row>
    <row r="8" spans="1:6" ht="16.5" thickBot="1">
      <c r="A8" s="31"/>
      <c r="B8" s="32" t="s">
        <v>37</v>
      </c>
      <c r="C8" s="32" t="s">
        <v>41</v>
      </c>
      <c r="D8" s="39">
        <f>D9</f>
        <v>20000</v>
      </c>
      <c r="E8" s="37">
        <f>E9</f>
        <v>19963</v>
      </c>
      <c r="F8" s="59">
        <f t="shared" si="0"/>
        <v>99.815</v>
      </c>
    </row>
    <row r="9" spans="1:6" ht="16.5" thickBot="1">
      <c r="A9" s="31"/>
      <c r="B9" s="32"/>
      <c r="C9" s="32" t="s">
        <v>42</v>
      </c>
      <c r="D9" s="39">
        <v>20000</v>
      </c>
      <c r="E9" s="37">
        <v>19963</v>
      </c>
      <c r="F9" s="59">
        <f t="shared" si="0"/>
        <v>99.815</v>
      </c>
    </row>
    <row r="10" spans="1:6" ht="16.5" thickBot="1">
      <c r="A10" s="31"/>
      <c r="B10" s="32" t="s">
        <v>83</v>
      </c>
      <c r="C10" s="32" t="s">
        <v>84</v>
      </c>
      <c r="D10" s="39">
        <f>D11</f>
        <v>83108</v>
      </c>
      <c r="E10" s="37">
        <f>E11</f>
        <v>82779</v>
      </c>
      <c r="F10" s="59">
        <f t="shared" si="0"/>
        <v>99.6041295663474</v>
      </c>
    </row>
    <row r="11" spans="1:6" ht="16.5" thickBot="1">
      <c r="A11" s="31"/>
      <c r="B11" s="32"/>
      <c r="C11" s="32" t="s">
        <v>42</v>
      </c>
      <c r="D11" s="39">
        <v>83108</v>
      </c>
      <c r="E11" s="37">
        <v>82779</v>
      </c>
      <c r="F11" s="59">
        <f t="shared" si="0"/>
        <v>99.6041295663474</v>
      </c>
    </row>
    <row r="12" spans="1:6" ht="16.5" thickBot="1">
      <c r="A12" s="29" t="s">
        <v>26</v>
      </c>
      <c r="B12" s="30"/>
      <c r="C12" s="30" t="s">
        <v>10</v>
      </c>
      <c r="D12" s="38">
        <f>D13</f>
        <v>368198</v>
      </c>
      <c r="E12" s="38">
        <f>E13</f>
        <v>368197</v>
      </c>
      <c r="F12" s="59">
        <f t="shared" si="0"/>
        <v>99.99972840699841</v>
      </c>
    </row>
    <row r="13" spans="1:6" ht="16.5" thickBot="1">
      <c r="A13" s="31"/>
      <c r="B13" s="32" t="s">
        <v>27</v>
      </c>
      <c r="C13" s="32" t="s">
        <v>43</v>
      </c>
      <c r="D13" s="39">
        <f>D14</f>
        <v>368198</v>
      </c>
      <c r="E13" s="39">
        <f>E14</f>
        <v>368197</v>
      </c>
      <c r="F13" s="59">
        <f aca="true" t="shared" si="1" ref="F13:F36">((E13/D13)*100)</f>
        <v>99.99972840699841</v>
      </c>
    </row>
    <row r="14" spans="1:6" ht="16.5" thickBot="1">
      <c r="A14" s="31"/>
      <c r="B14" s="32"/>
      <c r="C14" s="32" t="s">
        <v>42</v>
      </c>
      <c r="D14" s="39">
        <v>368198</v>
      </c>
      <c r="E14" s="39">
        <v>368197</v>
      </c>
      <c r="F14" s="59">
        <f t="shared" si="1"/>
        <v>99.99972840699841</v>
      </c>
    </row>
    <row r="15" spans="1:6" ht="16.5" thickBot="1">
      <c r="A15" s="31"/>
      <c r="B15" s="32"/>
      <c r="C15" s="32" t="s">
        <v>44</v>
      </c>
      <c r="D15" s="39">
        <v>4158</v>
      </c>
      <c r="E15" s="39">
        <v>4158</v>
      </c>
      <c r="F15" s="59">
        <f t="shared" si="1"/>
        <v>100</v>
      </c>
    </row>
    <row r="16" spans="1:6" ht="16.5" thickBot="1">
      <c r="A16" s="29" t="s">
        <v>28</v>
      </c>
      <c r="B16" s="30"/>
      <c r="C16" s="30" t="s">
        <v>45</v>
      </c>
      <c r="D16" s="38">
        <f>D17+D19+D21</f>
        <v>682560</v>
      </c>
      <c r="E16" s="38">
        <f>E19+E17+E21</f>
        <v>682532</v>
      </c>
      <c r="F16" s="59">
        <f t="shared" si="1"/>
        <v>99.99589779653071</v>
      </c>
    </row>
    <row r="17" spans="1:6" ht="16.5" thickBot="1">
      <c r="A17" s="29"/>
      <c r="B17" s="58">
        <v>71012</v>
      </c>
      <c r="C17" s="32" t="s">
        <v>65</v>
      </c>
      <c r="D17" s="39">
        <f>D18</f>
        <v>100000</v>
      </c>
      <c r="E17" s="39">
        <f>E18</f>
        <v>100000</v>
      </c>
      <c r="F17" s="59">
        <f t="shared" si="1"/>
        <v>100</v>
      </c>
    </row>
    <row r="18" spans="1:6" ht="16.5" thickBot="1">
      <c r="A18" s="29"/>
      <c r="B18" s="30"/>
      <c r="C18" s="32" t="s">
        <v>42</v>
      </c>
      <c r="D18" s="39">
        <v>100000</v>
      </c>
      <c r="E18" s="39">
        <v>100000</v>
      </c>
      <c r="F18" s="59">
        <f t="shared" si="1"/>
        <v>100</v>
      </c>
    </row>
    <row r="19" spans="1:6" ht="16.5" thickBot="1">
      <c r="A19" s="31"/>
      <c r="B19" s="32" t="s">
        <v>29</v>
      </c>
      <c r="C19" s="32" t="s">
        <v>13</v>
      </c>
      <c r="D19" s="39">
        <f>D20</f>
        <v>149962</v>
      </c>
      <c r="E19" s="39">
        <f>E20</f>
        <v>149940</v>
      </c>
      <c r="F19" s="59">
        <f t="shared" si="1"/>
        <v>99.98532961683625</v>
      </c>
    </row>
    <row r="20" spans="1:6" ht="16.5" thickBot="1">
      <c r="A20" s="31"/>
      <c r="B20" s="32"/>
      <c r="C20" s="32" t="s">
        <v>42</v>
      </c>
      <c r="D20" s="39">
        <v>149962</v>
      </c>
      <c r="E20" s="39">
        <v>149940</v>
      </c>
      <c r="F20" s="59">
        <f t="shared" si="1"/>
        <v>99.98532961683625</v>
      </c>
    </row>
    <row r="21" spans="1:6" ht="16.5" thickBot="1">
      <c r="A21" s="31"/>
      <c r="B21" s="32" t="s">
        <v>30</v>
      </c>
      <c r="C21" s="32" t="s">
        <v>46</v>
      </c>
      <c r="D21" s="39">
        <f>D22</f>
        <v>432598</v>
      </c>
      <c r="E21" s="39">
        <f>E22</f>
        <v>432592</v>
      </c>
      <c r="F21" s="59">
        <f t="shared" si="1"/>
        <v>99.99861303103575</v>
      </c>
    </row>
    <row r="22" spans="1:6" ht="16.5" thickBot="1">
      <c r="A22" s="31"/>
      <c r="B22" s="32"/>
      <c r="C22" s="32" t="s">
        <v>42</v>
      </c>
      <c r="D22" s="39">
        <v>432598</v>
      </c>
      <c r="E22" s="39">
        <v>432592</v>
      </c>
      <c r="F22" s="59">
        <f t="shared" si="1"/>
        <v>99.99861303103575</v>
      </c>
    </row>
    <row r="23" spans="1:6" ht="16.5" thickBot="1">
      <c r="A23" s="31"/>
      <c r="B23" s="32"/>
      <c r="C23" s="32" t="s">
        <v>44</v>
      </c>
      <c r="D23" s="39">
        <v>292246</v>
      </c>
      <c r="E23" s="39">
        <v>292244</v>
      </c>
      <c r="F23" s="59">
        <f t="shared" si="1"/>
        <v>99.99931564503876</v>
      </c>
    </row>
    <row r="24" spans="1:6" ht="16.5" thickBot="1">
      <c r="A24" s="29" t="s">
        <v>31</v>
      </c>
      <c r="B24" s="30"/>
      <c r="C24" s="30" t="s">
        <v>47</v>
      </c>
      <c r="D24" s="38">
        <f aca="true" t="shared" si="2" ref="D24:E26">D25</f>
        <v>159564</v>
      </c>
      <c r="E24" s="38">
        <f t="shared" si="2"/>
        <v>159564</v>
      </c>
      <c r="F24" s="59">
        <f t="shared" si="1"/>
        <v>100</v>
      </c>
    </row>
    <row r="25" spans="1:6" ht="16.5" thickBot="1">
      <c r="A25" s="31"/>
      <c r="B25" s="32" t="s">
        <v>32</v>
      </c>
      <c r="C25" s="32" t="s">
        <v>16</v>
      </c>
      <c r="D25" s="39">
        <f t="shared" si="2"/>
        <v>159564</v>
      </c>
      <c r="E25" s="39">
        <f t="shared" si="2"/>
        <v>159564</v>
      </c>
      <c r="F25" s="59">
        <f t="shared" si="1"/>
        <v>100</v>
      </c>
    </row>
    <row r="26" spans="1:6" ht="16.5" thickBot="1">
      <c r="A26" s="33"/>
      <c r="B26" s="34"/>
      <c r="C26" s="34" t="s">
        <v>42</v>
      </c>
      <c r="D26" s="40">
        <f t="shared" si="2"/>
        <v>159564</v>
      </c>
      <c r="E26" s="40">
        <f t="shared" si="2"/>
        <v>159564</v>
      </c>
      <c r="F26" s="65">
        <f t="shared" si="1"/>
        <v>100</v>
      </c>
    </row>
    <row r="27" spans="1:6" ht="16.5" thickBot="1">
      <c r="A27" s="33"/>
      <c r="B27" s="34"/>
      <c r="C27" s="34" t="s">
        <v>44</v>
      </c>
      <c r="D27" s="40">
        <v>159564</v>
      </c>
      <c r="E27" s="40">
        <v>159564</v>
      </c>
      <c r="F27" s="62">
        <f t="shared" si="1"/>
        <v>100</v>
      </c>
    </row>
    <row r="28" spans="1:6" ht="16.5" thickBot="1">
      <c r="A28" s="78">
        <v>754</v>
      </c>
      <c r="B28" s="79"/>
      <c r="C28" s="79" t="s">
        <v>77</v>
      </c>
      <c r="D28" s="80">
        <f>D29</f>
        <v>3000</v>
      </c>
      <c r="E28" s="80">
        <f>E29</f>
        <v>3000</v>
      </c>
      <c r="F28" s="62">
        <f t="shared" si="1"/>
        <v>100</v>
      </c>
    </row>
    <row r="29" spans="1:6" ht="16.5" thickBot="1">
      <c r="A29" s="33"/>
      <c r="B29" s="81">
        <v>75414</v>
      </c>
      <c r="C29" s="34" t="s">
        <v>78</v>
      </c>
      <c r="D29" s="40">
        <f>D30</f>
        <v>3000</v>
      </c>
      <c r="E29" s="40">
        <v>3000</v>
      </c>
      <c r="F29" s="62">
        <f t="shared" si="1"/>
        <v>100</v>
      </c>
    </row>
    <row r="30" spans="1:6" ht="16.5" thickBot="1">
      <c r="A30" s="31"/>
      <c r="B30" s="32"/>
      <c r="C30" s="32" t="s">
        <v>42</v>
      </c>
      <c r="D30" s="39">
        <v>3000</v>
      </c>
      <c r="E30" s="39">
        <v>3000</v>
      </c>
      <c r="F30" s="59">
        <f t="shared" si="1"/>
        <v>100</v>
      </c>
    </row>
    <row r="31" spans="1:6" ht="16.5" thickBot="1">
      <c r="A31" s="29" t="s">
        <v>33</v>
      </c>
      <c r="B31" s="30"/>
      <c r="C31" s="30" t="s">
        <v>48</v>
      </c>
      <c r="D31" s="38">
        <f>D32</f>
        <v>4634690</v>
      </c>
      <c r="E31" s="38">
        <f>E32</f>
        <v>4634267</v>
      </c>
      <c r="F31" s="59">
        <f t="shared" si="1"/>
        <v>99.99087317598372</v>
      </c>
    </row>
    <row r="32" spans="1:6" ht="32.25" thickBot="1">
      <c r="A32" s="21"/>
      <c r="B32" s="21" t="s">
        <v>34</v>
      </c>
      <c r="C32" s="21" t="s">
        <v>18</v>
      </c>
      <c r="D32" s="60">
        <f>D33</f>
        <v>4634690</v>
      </c>
      <c r="E32" s="60">
        <f>E33</f>
        <v>4634267</v>
      </c>
      <c r="F32" s="59">
        <f t="shared" si="1"/>
        <v>99.99087317598372</v>
      </c>
    </row>
    <row r="33" spans="1:6" ht="16.5" thickBot="1">
      <c r="A33" s="33"/>
      <c r="B33" s="34"/>
      <c r="C33" s="34" t="s">
        <v>42</v>
      </c>
      <c r="D33" s="40">
        <v>4634690</v>
      </c>
      <c r="E33" s="40">
        <v>4634267</v>
      </c>
      <c r="F33" s="59">
        <f t="shared" si="1"/>
        <v>99.99087317598372</v>
      </c>
    </row>
    <row r="34" spans="1:6" ht="16.5" thickBot="1">
      <c r="A34" s="29"/>
      <c r="B34" s="30"/>
      <c r="C34" s="30" t="s">
        <v>49</v>
      </c>
      <c r="D34" s="38">
        <f>D7+D12+D16+D24+D31+D28</f>
        <v>5951120</v>
      </c>
      <c r="E34" s="38">
        <f>E12+E16+E24+E31+E7+E28</f>
        <v>5950302</v>
      </c>
      <c r="F34" s="59">
        <f t="shared" si="1"/>
        <v>99.98625468819314</v>
      </c>
    </row>
    <row r="35" spans="1:6" ht="15.75" customHeight="1" thickBot="1">
      <c r="A35" s="31"/>
      <c r="B35" s="32"/>
      <c r="C35" s="32" t="s">
        <v>50</v>
      </c>
      <c r="D35" s="39">
        <f>D9+D14+D18+D20+D22+D26+D30+D33+D11</f>
        <v>5951120</v>
      </c>
      <c r="E35" s="39">
        <f>E9+E14+E18+E20+E22+E26+E30+E33+E11</f>
        <v>5950302</v>
      </c>
      <c r="F35" s="59">
        <f t="shared" si="1"/>
        <v>99.98625468819314</v>
      </c>
    </row>
    <row r="36" spans="1:6" ht="18.75" customHeight="1" thickBot="1">
      <c r="A36" s="31"/>
      <c r="B36" s="32"/>
      <c r="C36" s="32" t="s">
        <v>51</v>
      </c>
      <c r="D36" s="39">
        <f>D15+D23+D27</f>
        <v>455968</v>
      </c>
      <c r="E36" s="39">
        <f>E15+E23+E27</f>
        <v>455966</v>
      </c>
      <c r="F36" s="59">
        <f t="shared" si="1"/>
        <v>99.99956137272791</v>
      </c>
    </row>
    <row r="37" spans="1:6" ht="16.5" thickBot="1">
      <c r="A37" s="31"/>
      <c r="B37" s="32"/>
      <c r="C37" s="32" t="s">
        <v>93</v>
      </c>
      <c r="D37" s="39">
        <v>0</v>
      </c>
      <c r="E37" s="39">
        <v>0</v>
      </c>
      <c r="F37" s="59">
        <v>0</v>
      </c>
    </row>
    <row r="38" ht="14.25" customHeight="1"/>
    <row r="39" ht="18" customHeight="1"/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2">
      <selection activeCell="D27" sqref="D2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96" t="s">
        <v>69</v>
      </c>
      <c r="B3" s="97"/>
      <c r="C3" s="97"/>
      <c r="D3" s="97"/>
      <c r="E3" s="97"/>
      <c r="F3" s="97"/>
      <c r="G3" s="97"/>
      <c r="H3" s="97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08" t="s">
        <v>89</v>
      </c>
      <c r="G6" s="104" t="s">
        <v>52</v>
      </c>
      <c r="H6" s="105"/>
    </row>
    <row r="7" spans="1:8" ht="9" customHeight="1" thickBot="1">
      <c r="A7" s="42"/>
      <c r="B7" s="41"/>
      <c r="C7" s="41"/>
      <c r="D7" s="41"/>
      <c r="E7" s="94" t="s">
        <v>80</v>
      </c>
      <c r="F7" s="98"/>
      <c r="G7" s="106"/>
      <c r="H7" s="107"/>
    </row>
    <row r="8" spans="1:8" ht="15">
      <c r="A8" s="42" t="s">
        <v>0</v>
      </c>
      <c r="B8" s="41" t="s">
        <v>1</v>
      </c>
      <c r="C8" s="98" t="s">
        <v>2</v>
      </c>
      <c r="D8" s="98" t="s">
        <v>3</v>
      </c>
      <c r="E8" s="94"/>
      <c r="F8" s="98"/>
      <c r="G8" s="102" t="s">
        <v>71</v>
      </c>
      <c r="H8" s="108" t="s">
        <v>53</v>
      </c>
    </row>
    <row r="9" spans="1:8" ht="15" customHeight="1" thickBot="1">
      <c r="A9" s="43"/>
      <c r="B9" s="44"/>
      <c r="C9" s="99"/>
      <c r="D9" s="99"/>
      <c r="E9" s="118"/>
      <c r="F9" s="99"/>
      <c r="G9" s="103"/>
      <c r="H9" s="99"/>
    </row>
    <row r="10" spans="1:8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</row>
    <row r="11" spans="1:8" ht="18.75" customHeight="1" thickBot="1">
      <c r="A11" s="45">
        <v>700</v>
      </c>
      <c r="B11" s="10"/>
      <c r="C11" s="10"/>
      <c r="D11" s="10" t="s">
        <v>55</v>
      </c>
      <c r="E11" s="51"/>
      <c r="F11" s="64"/>
      <c r="G11" s="64"/>
      <c r="H11" s="64"/>
    </row>
    <row r="12" spans="1:8" ht="17.25" customHeight="1" thickBot="1">
      <c r="A12" s="11"/>
      <c r="B12" s="12">
        <v>70005</v>
      </c>
      <c r="C12" s="12"/>
      <c r="D12" s="12" t="s">
        <v>43</v>
      </c>
      <c r="E12" s="52"/>
      <c r="F12" s="52"/>
      <c r="G12" s="52"/>
      <c r="H12" s="52"/>
    </row>
    <row r="13" spans="1:8" ht="30.75" thickBot="1">
      <c r="A13" s="11"/>
      <c r="B13" s="12"/>
      <c r="C13" s="12" t="s">
        <v>61</v>
      </c>
      <c r="D13" s="12" t="s">
        <v>56</v>
      </c>
      <c r="E13" s="20"/>
      <c r="F13" s="20"/>
      <c r="G13" s="20"/>
      <c r="H13" s="20"/>
    </row>
    <row r="14" spans="1:8" ht="45" customHeight="1" thickBot="1">
      <c r="A14" s="11"/>
      <c r="B14" s="12"/>
      <c r="C14" s="12" t="s">
        <v>62</v>
      </c>
      <c r="D14" s="46" t="s">
        <v>70</v>
      </c>
      <c r="E14" s="20"/>
      <c r="F14" s="20"/>
      <c r="G14" s="20"/>
      <c r="H14" s="20"/>
    </row>
    <row r="15" spans="1:8" ht="33.75" customHeight="1" thickBot="1">
      <c r="A15" s="11"/>
      <c r="B15" s="12"/>
      <c r="C15" s="12" t="s">
        <v>63</v>
      </c>
      <c r="D15" s="12" t="s">
        <v>57</v>
      </c>
      <c r="E15" s="20"/>
      <c r="F15" s="20"/>
      <c r="G15" s="20"/>
      <c r="H15" s="20"/>
    </row>
    <row r="16" spans="1:8" ht="33" customHeight="1" thickBot="1">
      <c r="A16" s="11"/>
      <c r="B16" s="12"/>
      <c r="C16" s="12" t="s">
        <v>64</v>
      </c>
      <c r="D16" s="12" t="s">
        <v>58</v>
      </c>
      <c r="E16" s="20"/>
      <c r="F16" s="20"/>
      <c r="G16" s="20"/>
      <c r="H16" s="20"/>
    </row>
    <row r="17" spans="1:8" ht="21" customHeight="1" thickBot="1">
      <c r="A17" s="11"/>
      <c r="B17" s="12"/>
      <c r="C17" s="12" t="s">
        <v>67</v>
      </c>
      <c r="D17" s="12" t="s">
        <v>68</v>
      </c>
      <c r="E17" s="20"/>
      <c r="F17" s="20"/>
      <c r="G17" s="20"/>
      <c r="H17" s="20"/>
    </row>
    <row r="18" spans="1:8" ht="21" customHeight="1" thickBot="1">
      <c r="A18" s="11"/>
      <c r="B18" s="12"/>
      <c r="C18" s="12" t="s">
        <v>75</v>
      </c>
      <c r="D18" s="12" t="s">
        <v>76</v>
      </c>
      <c r="E18" s="20"/>
      <c r="F18" s="20"/>
      <c r="G18" s="20"/>
      <c r="H18" s="20"/>
    </row>
    <row r="19" spans="1:8" ht="15.75" thickBot="1">
      <c r="A19" s="11"/>
      <c r="B19" s="12"/>
      <c r="C19" s="12"/>
      <c r="D19" s="10" t="s">
        <v>59</v>
      </c>
      <c r="E19" s="51">
        <f>SUM(E13:E18)</f>
        <v>0</v>
      </c>
      <c r="F19" s="51">
        <f>SUM(F13:F18)</f>
        <v>0</v>
      </c>
      <c r="G19" s="51">
        <f>SUM(G13:G18)</f>
        <v>0</v>
      </c>
      <c r="H19" s="51">
        <f>SUM(H13:H18)</f>
        <v>0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2012-03-13T12:00:55Z</cp:lastPrinted>
  <dcterms:created xsi:type="dcterms:W3CDTF">2005-11-08T12:36:18Z</dcterms:created>
  <dcterms:modified xsi:type="dcterms:W3CDTF">2012-03-16T13:16:55Z</dcterms:modified>
  <cp:category/>
  <cp:version/>
  <cp:contentType/>
  <cp:contentStatus/>
</cp:coreProperties>
</file>