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<sst xmlns="http://schemas.openxmlformats.org/spreadsheetml/2006/main" count="71" uniqueCount="52">
  <si>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Załącznik Nr 9</t>
  </si>
  <si>
    <t>Dział</t>
  </si>
  <si>
    <t>Rozdział</t>
  </si>
  <si>
    <t>§</t>
  </si>
  <si>
    <t>Treść</t>
  </si>
  <si>
    <t>Plan na 2007 r.</t>
  </si>
  <si>
    <t xml:space="preserve">Plan po zmianach </t>
  </si>
  <si>
    <t>DZIAŁALNOŚĆ USŁUGOWA</t>
  </si>
  <si>
    <t>-</t>
  </si>
  <si>
    <t>Nadzór budowlany</t>
  </si>
  <si>
    <t xml:space="preserve">Wydatki na zakupy inwestycjne jednostek budżetowych </t>
  </si>
  <si>
    <t xml:space="preserve">Zakup laptopa przez Powiatowy Inspektorat Nadzoru Budowlanego w Jeleniej Górze </t>
  </si>
  <si>
    <t>ADMINISTRACJA PUBLICZNA</t>
  </si>
  <si>
    <t>Starostwa Powiatowe</t>
  </si>
  <si>
    <t xml:space="preserve">Wydatki inwestycyjne jednostek budżetowych </t>
  </si>
  <si>
    <t xml:space="preserve">Termomodernizacja budynku pokoszarowego remontowanego na cele administracyjno-biurowe Starostwa Powiatowego i Powiatowego Urzędu Pracy  w Jeleniej Górze </t>
  </si>
  <si>
    <t>EDUKACYJNA OPIEKA WYCHOWAWCZA</t>
  </si>
  <si>
    <t>Domy wczasów dzieciecych</t>
  </si>
  <si>
    <t>Młodzieżowe ośrodki socjoterapii</t>
  </si>
  <si>
    <t>Ograniczenie emisji zanieczyszczeń w Specjalnym Ośrodku Szkolno-Wychowawczym  w Szklarskiej Porębie</t>
  </si>
  <si>
    <t>RAZEM</t>
  </si>
  <si>
    <t>% (kol 7:6)</t>
  </si>
  <si>
    <t>Zakup zmywarki do naczyń stołowych w Domu Wczasów Dziecięcych i Promocji Zdrowia w Szklarskiej Porębie</t>
  </si>
  <si>
    <t>TRANSPORT I ŁĄCZNOŚĆ</t>
  </si>
  <si>
    <t>Drogi publiczne powiatowe</t>
  </si>
  <si>
    <t>POMOC SPOŁECZNA</t>
  </si>
  <si>
    <t>Domy pomocy społecznej</t>
  </si>
  <si>
    <t>Modernizacja drogi powiatowej Nr 2653D ul.Karkonoska w Karpaczu</t>
  </si>
  <si>
    <t>Wydatki inwestycyjne jednostek budżetowych-finansowanie programów i projektów ze środków funduszy strukturalnych, Funduszu Spójności oraz z funduszy unijnych …</t>
  </si>
  <si>
    <t>Wydatki inwestycyjne jednostek budżetowych -współfina-nsowanie programów i projektów ze środków z funduszy strukturalnych, Funduszu Spójności oraz  z funuszy unijnych…</t>
  </si>
  <si>
    <t>WYKAZ WYDATKÓW ZWIĄZANYCH Z REALIZACJĄ ZADAŃ INWESTYCYJNYCH W  2007 ROKU</t>
  </si>
  <si>
    <t>Wykonanie na 31.12.07</t>
  </si>
  <si>
    <t>Placówki opiekuńczo-wychowawcze</t>
  </si>
  <si>
    <t>Świetlice szkolne</t>
  </si>
  <si>
    <t>Wydatki inwestycyjne jednostek budżetowych</t>
  </si>
  <si>
    <t>Wydatki na zakupy inwestycyjne jednosek budżetowych</t>
  </si>
  <si>
    <t>OCHRONA ZDROWIA</t>
  </si>
  <si>
    <t xml:space="preserve">Szpitale ogólne </t>
  </si>
  <si>
    <t>Wydatki na zakupy i objęcie akcji,wniesienie wkładów do spółek prawa handlowego oraz na uzupełnienie  funduszy statutowych banków państwowych i innych instytucji finansowych</t>
  </si>
  <si>
    <t>OŚWIATA I WYCHOWANIE</t>
  </si>
  <si>
    <t>Licea ogólnokształcące</t>
  </si>
  <si>
    <t xml:space="preserve">Zakup 7-osobowego samochodu Dacia -Logan na potrzeby Domu Dziecka w Szklarskiej Porębie </t>
  </si>
  <si>
    <t xml:space="preserve">Wydatki poniesione na zwiększenie  udziałow w Powiatowym Centrum Zdrowia  Spółka z o.o. w Kowarach </t>
  </si>
  <si>
    <t xml:space="preserve">W Domu Pomocy Społecznej  w Sosnówce  wykonano  barierki i podjazdy dla osób niepełnosprawncyh poruszajacych się na wózkach </t>
  </si>
  <si>
    <t xml:space="preserve">Zakup sprzętu komputerowego i kserokopiarki dla potrzeb  Starostwa Powiatowego w Jeleniej Górze </t>
  </si>
  <si>
    <t xml:space="preserve">W Domu Pomocy Społecznej  w Kowarach  wykonano  instalacje wentylacyjną  i klimatyzację w bloku żywienia (dostawa ,montaż urządzeń wentylacyjno-grzewczych  w pomieszczeniach kuchennych) </t>
  </si>
  <si>
    <t xml:space="preserve">Zakup suszarki do pralni w Domu Pomocy Społecznej w Janowicach Wielkich  </t>
  </si>
  <si>
    <t xml:space="preserve">Zakup 2 sztuk schodołazów dla potrzeb pensjonariuszy Domu Pomocy Społecznej w Sosnówce </t>
  </si>
  <si>
    <t>Rozbudowa i modernizacja sieci monitoringu wizyjnego w Zespole Szkół Ogólnokształcących w Kowarach</t>
  </si>
  <si>
    <t>Zakup zmywarki do świetlicy szkolnej w Zespole Szkół Ogólnokształcących i Mistrzostwa Sportowego w Szklarskiej Porębie</t>
  </si>
  <si>
    <t xml:space="preserve">Zakup odśnieżarki dla Zespołu Placówek Resocjalizacyjno-Wychowawczych w Szklarskiej Porębie </t>
  </si>
  <si>
    <t xml:space="preserve">Modernizacja  budynku przy ul.Podchorążych na siedzibę Starostwa Powiatowego-dokumentacja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</si>
</sst>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000"/>
    <numFmt numFmtId="176" formatCode="0.00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vertical="top"/>
    </xf>
    <xf numFmtId="174" fontId="1" fillId="0" borderId="8" xfId="15" applyNumberFormat="1" applyFont="1" applyBorder="1" applyAlignment="1">
      <alignment horizontal="center"/>
    </xf>
    <xf numFmtId="174" fontId="2" fillId="0" borderId="8" xfId="15" applyNumberFormat="1" applyFont="1" applyBorder="1" applyAlignment="1">
      <alignment horizontal="center"/>
    </xf>
    <xf numFmtId="174" fontId="2" fillId="0" borderId="3" xfId="15" applyNumberFormat="1" applyFont="1" applyBorder="1" applyAlignment="1">
      <alignment horizontal="center"/>
    </xf>
    <xf numFmtId="174" fontId="1" fillId="0" borderId="5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4" fontId="1" fillId="0" borderId="10" xfId="15" applyNumberFormat="1" applyFont="1" applyBorder="1" applyAlignment="1">
      <alignment horizontal="center"/>
    </xf>
    <xf numFmtId="174" fontId="2" fillId="0" borderId="11" xfId="15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16" xfId="15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4" fontId="1" fillId="0" borderId="14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4" fontId="1" fillId="0" borderId="21" xfId="15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74" fontId="1" fillId="0" borderId="10" xfId="15" applyNumberFormat="1" applyFont="1" applyBorder="1" applyAlignment="1">
      <alignment horizontal="center"/>
    </xf>
    <xf numFmtId="174" fontId="1" fillId="0" borderId="24" xfId="15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4" fontId="1" fillId="0" borderId="8" xfId="15" applyNumberFormat="1" applyFont="1" applyBorder="1" applyAlignment="1">
      <alignment horizontal="center"/>
    </xf>
    <xf numFmtId="174" fontId="1" fillId="0" borderId="21" xfId="15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174" fontId="2" fillId="0" borderId="8" xfId="15" applyNumberFormat="1" applyFont="1" applyBorder="1" applyAlignment="1">
      <alignment horizontal="center"/>
    </xf>
    <xf numFmtId="174" fontId="2" fillId="0" borderId="21" xfId="15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74" fontId="1" fillId="0" borderId="24" xfId="15" applyNumberFormat="1" applyFont="1" applyBorder="1" applyAlignment="1">
      <alignment/>
    </xf>
    <xf numFmtId="174" fontId="2" fillId="0" borderId="11" xfId="15" applyNumberFormat="1" applyFont="1" applyBorder="1" applyAlignment="1">
      <alignment horizontal="center"/>
    </xf>
    <xf numFmtId="174" fontId="1" fillId="0" borderId="27" xfId="15" applyNumberFormat="1" applyFont="1" applyBorder="1" applyAlignment="1">
      <alignment/>
    </xf>
    <xf numFmtId="174" fontId="1" fillId="0" borderId="16" xfId="15" applyNumberFormat="1" applyFont="1" applyBorder="1" applyAlignment="1">
      <alignment horizontal="center"/>
    </xf>
    <xf numFmtId="174" fontId="1" fillId="0" borderId="23" xfId="15" applyNumberFormat="1" applyFont="1" applyBorder="1" applyAlignment="1">
      <alignment horizontal="center"/>
    </xf>
    <xf numFmtId="174" fontId="1" fillId="0" borderId="25" xfId="15" applyNumberFormat="1" applyFont="1" applyBorder="1" applyAlignment="1">
      <alignment horizontal="center"/>
    </xf>
    <xf numFmtId="174" fontId="1" fillId="0" borderId="28" xfId="15" applyNumberFormat="1" applyFont="1" applyBorder="1" applyAlignment="1">
      <alignment horizontal="center"/>
    </xf>
    <xf numFmtId="174" fontId="1" fillId="0" borderId="29" xfId="1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4" fontId="2" fillId="0" borderId="27" xfId="15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74" fontId="1" fillId="0" borderId="5" xfId="15" applyNumberFormat="1" applyFont="1" applyBorder="1" applyAlignment="1">
      <alignment horizontal="center"/>
    </xf>
    <xf numFmtId="174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4" fontId="2" fillId="0" borderId="3" xfId="15" applyNumberFormat="1" applyFont="1" applyBorder="1" applyAlignment="1">
      <alignment horizontal="center"/>
    </xf>
    <xf numFmtId="174" fontId="2" fillId="0" borderId="3" xfId="15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7">
      <selection activeCell="L23" sqref="L23:M23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6.625" style="0" customWidth="1"/>
    <col min="8" max="8" width="18.75390625" style="0" customWidth="1"/>
    <col min="10" max="10" width="5.00390625" style="0" customWidth="1"/>
    <col min="11" max="11" width="15.125" style="0" customWidth="1"/>
    <col min="13" max="13" width="4.75390625" style="0" customWidth="1"/>
    <col min="14" max="14" width="9.75390625" style="0" bestFit="1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1" t="s">
        <v>0</v>
      </c>
      <c r="M1" s="91"/>
      <c r="N1" s="91"/>
    </row>
    <row r="2" spans="1:1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"/>
      <c r="B3" s="1"/>
      <c r="C3" s="92" t="s">
        <v>30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1"/>
    </row>
    <row r="4" spans="1:14" ht="7.5" customHeight="1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2.75" customHeight="1">
      <c r="A5" s="82" t="s">
        <v>1</v>
      </c>
      <c r="B5" s="82" t="s">
        <v>2</v>
      </c>
      <c r="C5" s="82" t="s">
        <v>3</v>
      </c>
      <c r="D5" s="78" t="s">
        <v>4</v>
      </c>
      <c r="E5" s="79"/>
      <c r="F5" s="79"/>
      <c r="G5" s="79"/>
      <c r="H5" s="80"/>
      <c r="I5" s="78" t="s">
        <v>5</v>
      </c>
      <c r="J5" s="80"/>
      <c r="K5" s="94" t="s">
        <v>6</v>
      </c>
      <c r="L5" s="94" t="s">
        <v>31</v>
      </c>
      <c r="M5" s="81"/>
      <c r="N5" s="54" t="s">
        <v>21</v>
      </c>
    </row>
    <row r="6" spans="1:14" ht="13.5" thickBot="1">
      <c r="A6" s="83"/>
      <c r="B6" s="83"/>
      <c r="C6" s="83"/>
      <c r="D6" s="84"/>
      <c r="E6" s="85"/>
      <c r="F6" s="85"/>
      <c r="G6" s="85"/>
      <c r="H6" s="86"/>
      <c r="I6" s="84"/>
      <c r="J6" s="86"/>
      <c r="K6" s="95"/>
      <c r="L6" s="96"/>
      <c r="M6" s="97"/>
      <c r="N6" s="55"/>
    </row>
    <row r="7" spans="1:14" ht="13.5" thickBot="1">
      <c r="A7" s="3">
        <v>1</v>
      </c>
      <c r="B7" s="3">
        <v>2</v>
      </c>
      <c r="C7" s="3">
        <v>3</v>
      </c>
      <c r="D7" s="78">
        <v>4</v>
      </c>
      <c r="E7" s="79"/>
      <c r="F7" s="79"/>
      <c r="G7" s="79"/>
      <c r="H7" s="80"/>
      <c r="I7" s="78">
        <v>5</v>
      </c>
      <c r="J7" s="80"/>
      <c r="K7" s="20">
        <v>6</v>
      </c>
      <c r="L7" s="78">
        <v>7</v>
      </c>
      <c r="M7" s="81"/>
      <c r="N7" s="34">
        <v>8</v>
      </c>
    </row>
    <row r="8" spans="1:14" ht="12.75">
      <c r="A8" s="4">
        <v>600</v>
      </c>
      <c r="B8" s="5"/>
      <c r="C8" s="5"/>
      <c r="D8" s="87" t="s">
        <v>23</v>
      </c>
      <c r="E8" s="87"/>
      <c r="F8" s="87"/>
      <c r="G8" s="87"/>
      <c r="H8" s="87"/>
      <c r="I8" s="93" t="s">
        <v>8</v>
      </c>
      <c r="J8" s="93"/>
      <c r="K8" s="18">
        <f>K10+K12</f>
        <v>1600000</v>
      </c>
      <c r="L8" s="100">
        <f>L9</f>
        <v>1366700</v>
      </c>
      <c r="M8" s="101"/>
      <c r="N8" s="23">
        <f>(L8/K8)*100</f>
        <v>85.41875</v>
      </c>
    </row>
    <row r="9" spans="1:14" ht="12.75">
      <c r="A9" s="6"/>
      <c r="B9" s="7">
        <v>60014</v>
      </c>
      <c r="C9" s="7"/>
      <c r="D9" s="40" t="s">
        <v>24</v>
      </c>
      <c r="E9" s="41"/>
      <c r="F9" s="41"/>
      <c r="G9" s="41"/>
      <c r="H9" s="42"/>
      <c r="I9" s="90" t="s">
        <v>8</v>
      </c>
      <c r="J9" s="90"/>
      <c r="K9" s="19">
        <v>1600000</v>
      </c>
      <c r="L9" s="88">
        <f>L10+L12</f>
        <v>1366700</v>
      </c>
      <c r="M9" s="89"/>
      <c r="N9" s="24">
        <f aca="true" t="shared" si="0" ref="N9:N58">(L9/K9)*100</f>
        <v>85.41875</v>
      </c>
    </row>
    <row r="10" spans="1:14" ht="36" customHeight="1">
      <c r="A10" s="6"/>
      <c r="B10" s="7"/>
      <c r="C10" s="8">
        <v>6058</v>
      </c>
      <c r="D10" s="45" t="s">
        <v>28</v>
      </c>
      <c r="E10" s="51"/>
      <c r="F10" s="51"/>
      <c r="G10" s="51"/>
      <c r="H10" s="52"/>
      <c r="I10" s="90" t="s">
        <v>8</v>
      </c>
      <c r="J10" s="90"/>
      <c r="K10" s="19">
        <v>1200000</v>
      </c>
      <c r="L10" s="88">
        <f>L11</f>
        <v>966678</v>
      </c>
      <c r="M10" s="89"/>
      <c r="N10" s="24">
        <f t="shared" si="0"/>
        <v>80.5565</v>
      </c>
    </row>
    <row r="11" spans="1:14" ht="15.75" customHeight="1">
      <c r="A11" s="6"/>
      <c r="B11" s="7"/>
      <c r="C11" s="7"/>
      <c r="D11" s="45" t="s">
        <v>27</v>
      </c>
      <c r="E11" s="51"/>
      <c r="F11" s="51"/>
      <c r="G11" s="51"/>
      <c r="H11" s="52"/>
      <c r="I11" s="98" t="s">
        <v>8</v>
      </c>
      <c r="J11" s="99"/>
      <c r="K11" s="16">
        <v>1200000</v>
      </c>
      <c r="L11" s="43">
        <v>966678</v>
      </c>
      <c r="M11" s="35"/>
      <c r="N11" s="24">
        <f t="shared" si="0"/>
        <v>80.5565</v>
      </c>
    </row>
    <row r="12" spans="1:14" ht="36.75" customHeight="1">
      <c r="A12" s="6"/>
      <c r="B12" s="7"/>
      <c r="C12" s="8">
        <v>6059</v>
      </c>
      <c r="D12" s="45" t="s">
        <v>29</v>
      </c>
      <c r="E12" s="51"/>
      <c r="F12" s="51"/>
      <c r="G12" s="51"/>
      <c r="H12" s="52"/>
      <c r="I12" s="90" t="s">
        <v>8</v>
      </c>
      <c r="J12" s="90"/>
      <c r="K12" s="19">
        <v>400000</v>
      </c>
      <c r="L12" s="88">
        <f>L13</f>
        <v>400022</v>
      </c>
      <c r="M12" s="89"/>
      <c r="N12" s="24">
        <f t="shared" si="0"/>
        <v>100.0055</v>
      </c>
    </row>
    <row r="13" spans="1:14" ht="13.5" customHeight="1">
      <c r="A13" s="6"/>
      <c r="B13" s="7"/>
      <c r="C13" s="7"/>
      <c r="D13" s="45" t="s">
        <v>27</v>
      </c>
      <c r="E13" s="51"/>
      <c r="F13" s="51"/>
      <c r="G13" s="51"/>
      <c r="H13" s="52"/>
      <c r="I13" s="98" t="s">
        <v>8</v>
      </c>
      <c r="J13" s="99"/>
      <c r="K13" s="16">
        <v>400000</v>
      </c>
      <c r="L13" s="43">
        <v>400022</v>
      </c>
      <c r="M13" s="35"/>
      <c r="N13" s="24">
        <f t="shared" si="0"/>
        <v>100.0055</v>
      </c>
    </row>
    <row r="14" spans="1:14" ht="12.75">
      <c r="A14" s="9">
        <v>710</v>
      </c>
      <c r="B14" s="10"/>
      <c r="C14" s="10"/>
      <c r="D14" s="75" t="s">
        <v>7</v>
      </c>
      <c r="E14" s="76"/>
      <c r="F14" s="76"/>
      <c r="G14" s="76"/>
      <c r="H14" s="77"/>
      <c r="I14" s="48">
        <v>4800</v>
      </c>
      <c r="J14" s="49"/>
      <c r="K14" s="17">
        <v>4800</v>
      </c>
      <c r="L14" s="48">
        <v>4800</v>
      </c>
      <c r="M14" s="49"/>
      <c r="N14" s="24">
        <f t="shared" si="0"/>
        <v>100</v>
      </c>
    </row>
    <row r="15" spans="1:14" ht="12.75">
      <c r="A15" s="11"/>
      <c r="B15" s="12">
        <v>71015</v>
      </c>
      <c r="C15" s="12"/>
      <c r="D15" s="40" t="s">
        <v>9</v>
      </c>
      <c r="E15" s="41"/>
      <c r="F15" s="41"/>
      <c r="G15" s="41"/>
      <c r="H15" s="42"/>
      <c r="I15" s="43">
        <v>4800</v>
      </c>
      <c r="J15" s="35"/>
      <c r="K15" s="16">
        <v>4800</v>
      </c>
      <c r="L15" s="43">
        <v>4800</v>
      </c>
      <c r="M15" s="56"/>
      <c r="N15" s="24">
        <f t="shared" si="0"/>
        <v>100</v>
      </c>
    </row>
    <row r="16" spans="1:14" ht="12.75">
      <c r="A16" s="11"/>
      <c r="B16" s="12"/>
      <c r="C16" s="12">
        <v>6060</v>
      </c>
      <c r="D16" s="40" t="s">
        <v>10</v>
      </c>
      <c r="E16" s="41"/>
      <c r="F16" s="41"/>
      <c r="G16" s="41"/>
      <c r="H16" s="42"/>
      <c r="I16" s="43">
        <v>4800</v>
      </c>
      <c r="J16" s="35"/>
      <c r="K16" s="16">
        <v>4800</v>
      </c>
      <c r="L16" s="43">
        <v>4800</v>
      </c>
      <c r="M16" s="56"/>
      <c r="N16" s="24">
        <f t="shared" si="0"/>
        <v>100</v>
      </c>
    </row>
    <row r="17" spans="1:14" ht="27.75" customHeight="1">
      <c r="A17" s="11"/>
      <c r="B17" s="12"/>
      <c r="C17" s="12"/>
      <c r="D17" s="45" t="s">
        <v>11</v>
      </c>
      <c r="E17" s="51"/>
      <c r="F17" s="51"/>
      <c r="G17" s="51"/>
      <c r="H17" s="52"/>
      <c r="I17" s="43">
        <v>4800</v>
      </c>
      <c r="J17" s="35"/>
      <c r="K17" s="16">
        <v>4800</v>
      </c>
      <c r="L17" s="43">
        <v>4800</v>
      </c>
      <c r="M17" s="56"/>
      <c r="N17" s="24">
        <f t="shared" si="0"/>
        <v>100</v>
      </c>
    </row>
    <row r="18" spans="1:14" ht="12.75">
      <c r="A18" s="9">
        <v>750</v>
      </c>
      <c r="B18" s="10"/>
      <c r="C18" s="10"/>
      <c r="D18" s="75" t="s">
        <v>12</v>
      </c>
      <c r="E18" s="76"/>
      <c r="F18" s="76"/>
      <c r="G18" s="76"/>
      <c r="H18" s="77"/>
      <c r="I18" s="48">
        <v>198100</v>
      </c>
      <c r="J18" s="49"/>
      <c r="K18" s="17">
        <v>239800</v>
      </c>
      <c r="L18" s="48">
        <f>L19</f>
        <v>227597</v>
      </c>
      <c r="M18" s="44"/>
      <c r="N18" s="24">
        <f t="shared" si="0"/>
        <v>94.91117597998333</v>
      </c>
    </row>
    <row r="19" spans="1:14" ht="12.75">
      <c r="A19" s="11"/>
      <c r="B19" s="12">
        <v>75020</v>
      </c>
      <c r="C19" s="12"/>
      <c r="D19" s="40" t="s">
        <v>13</v>
      </c>
      <c r="E19" s="41"/>
      <c r="F19" s="41"/>
      <c r="G19" s="41"/>
      <c r="H19" s="42"/>
      <c r="I19" s="43">
        <v>198100</v>
      </c>
      <c r="J19" s="35"/>
      <c r="K19" s="16">
        <v>239800</v>
      </c>
      <c r="L19" s="43">
        <f>L20+L23</f>
        <v>227597</v>
      </c>
      <c r="M19" s="44"/>
      <c r="N19" s="24">
        <f t="shared" si="0"/>
        <v>94.91117597998333</v>
      </c>
    </row>
    <row r="20" spans="1:14" ht="12.75">
      <c r="A20" s="11"/>
      <c r="B20" s="12"/>
      <c r="C20" s="12">
        <v>6050</v>
      </c>
      <c r="D20" s="40" t="s">
        <v>14</v>
      </c>
      <c r="E20" s="41"/>
      <c r="F20" s="41"/>
      <c r="G20" s="41"/>
      <c r="H20" s="42"/>
      <c r="I20" s="43">
        <v>183100</v>
      </c>
      <c r="J20" s="35"/>
      <c r="K20" s="16">
        <v>188300</v>
      </c>
      <c r="L20" s="43">
        <v>183296</v>
      </c>
      <c r="M20" s="44"/>
      <c r="N20" s="24">
        <f t="shared" si="0"/>
        <v>97.34253850238981</v>
      </c>
    </row>
    <row r="21" spans="1:14" ht="25.5" customHeight="1">
      <c r="A21" s="11"/>
      <c r="B21" s="12"/>
      <c r="C21" s="12"/>
      <c r="D21" s="45" t="s">
        <v>51</v>
      </c>
      <c r="E21" s="51"/>
      <c r="F21" s="51"/>
      <c r="G21" s="51"/>
      <c r="H21" s="52"/>
      <c r="I21" s="43">
        <v>61000</v>
      </c>
      <c r="J21" s="35"/>
      <c r="K21" s="16">
        <v>61000</v>
      </c>
      <c r="L21" s="43">
        <v>61000</v>
      </c>
      <c r="M21" s="44"/>
      <c r="N21" s="24">
        <f t="shared" si="0"/>
        <v>100</v>
      </c>
    </row>
    <row r="22" spans="1:14" ht="37.5" customHeight="1">
      <c r="A22" s="11"/>
      <c r="B22" s="12"/>
      <c r="C22" s="12"/>
      <c r="D22" s="45" t="s">
        <v>15</v>
      </c>
      <c r="E22" s="51"/>
      <c r="F22" s="51"/>
      <c r="G22" s="51"/>
      <c r="H22" s="52"/>
      <c r="I22" s="43">
        <v>122100</v>
      </c>
      <c r="J22" s="35"/>
      <c r="K22" s="16">
        <v>127300</v>
      </c>
      <c r="L22" s="43">
        <v>122296</v>
      </c>
      <c r="M22" s="44"/>
      <c r="N22" s="24">
        <f t="shared" si="0"/>
        <v>96.06912804399057</v>
      </c>
    </row>
    <row r="23" spans="1:14" ht="12.75">
      <c r="A23" s="11"/>
      <c r="B23" s="12"/>
      <c r="C23" s="12">
        <v>6060</v>
      </c>
      <c r="D23" s="40" t="s">
        <v>10</v>
      </c>
      <c r="E23" s="41"/>
      <c r="F23" s="41"/>
      <c r="G23" s="41"/>
      <c r="H23" s="42"/>
      <c r="I23" s="43">
        <v>15000</v>
      </c>
      <c r="J23" s="35"/>
      <c r="K23" s="16">
        <v>51500</v>
      </c>
      <c r="L23" s="43">
        <v>44301</v>
      </c>
      <c r="M23" s="44"/>
      <c r="N23" s="24">
        <f t="shared" si="0"/>
        <v>86.02135922330098</v>
      </c>
    </row>
    <row r="24" spans="1:14" ht="25.5" customHeight="1">
      <c r="A24" s="11"/>
      <c r="B24" s="12"/>
      <c r="C24" s="12"/>
      <c r="D24" s="45" t="s">
        <v>44</v>
      </c>
      <c r="E24" s="51"/>
      <c r="F24" s="51"/>
      <c r="G24" s="51"/>
      <c r="H24" s="52"/>
      <c r="I24" s="43">
        <v>15000</v>
      </c>
      <c r="J24" s="35"/>
      <c r="K24" s="16">
        <v>51500</v>
      </c>
      <c r="L24" s="43">
        <v>44301</v>
      </c>
      <c r="M24" s="44"/>
      <c r="N24" s="24">
        <f t="shared" si="0"/>
        <v>86.02135922330098</v>
      </c>
    </row>
    <row r="25" spans="1:14" ht="12.75" customHeight="1">
      <c r="A25" s="9">
        <v>801</v>
      </c>
      <c r="B25" s="10"/>
      <c r="C25" s="10"/>
      <c r="D25" s="53" t="s">
        <v>39</v>
      </c>
      <c r="E25" s="46"/>
      <c r="F25" s="46"/>
      <c r="G25" s="46"/>
      <c r="H25" s="47"/>
      <c r="I25" s="48"/>
      <c r="J25" s="49"/>
      <c r="K25" s="17">
        <f>K26</f>
        <v>18186</v>
      </c>
      <c r="L25" s="48">
        <v>18185</v>
      </c>
      <c r="M25" s="49"/>
      <c r="N25" s="24">
        <f t="shared" si="0"/>
        <v>99.99450126470911</v>
      </c>
    </row>
    <row r="26" spans="1:14" ht="12.75" customHeight="1">
      <c r="A26" s="11"/>
      <c r="B26" s="12">
        <v>80120</v>
      </c>
      <c r="C26" s="12"/>
      <c r="D26" s="45" t="s">
        <v>40</v>
      </c>
      <c r="E26" s="51"/>
      <c r="F26" s="51"/>
      <c r="G26" s="51"/>
      <c r="H26" s="52"/>
      <c r="I26" s="43"/>
      <c r="J26" s="35"/>
      <c r="K26" s="16">
        <f>K27</f>
        <v>18186</v>
      </c>
      <c r="L26" s="43">
        <v>18185</v>
      </c>
      <c r="M26" s="35"/>
      <c r="N26" s="24">
        <f t="shared" si="0"/>
        <v>99.99450126470911</v>
      </c>
    </row>
    <row r="27" spans="1:14" ht="12.75" customHeight="1">
      <c r="A27" s="11"/>
      <c r="B27" s="12"/>
      <c r="C27" s="12">
        <v>6060</v>
      </c>
      <c r="D27" s="40" t="s">
        <v>10</v>
      </c>
      <c r="E27" s="41"/>
      <c r="F27" s="41"/>
      <c r="G27" s="41"/>
      <c r="H27" s="42"/>
      <c r="I27" s="43"/>
      <c r="J27" s="35"/>
      <c r="K27" s="16">
        <v>18186</v>
      </c>
      <c r="L27" s="43">
        <v>18185</v>
      </c>
      <c r="M27" s="35"/>
      <c r="N27" s="24">
        <f t="shared" si="0"/>
        <v>99.99450126470911</v>
      </c>
    </row>
    <row r="28" spans="1:14" ht="24.75" customHeight="1">
      <c r="A28" s="11"/>
      <c r="B28" s="12"/>
      <c r="C28" s="12"/>
      <c r="D28" s="45" t="s">
        <v>48</v>
      </c>
      <c r="E28" s="51"/>
      <c r="F28" s="51"/>
      <c r="G28" s="51"/>
      <c r="H28" s="52"/>
      <c r="I28" s="43"/>
      <c r="J28" s="35"/>
      <c r="K28" s="16">
        <v>18186</v>
      </c>
      <c r="L28" s="43">
        <v>18185</v>
      </c>
      <c r="M28" s="35"/>
      <c r="N28" s="24">
        <f t="shared" si="0"/>
        <v>99.99450126470911</v>
      </c>
    </row>
    <row r="29" spans="1:14" ht="12.75" customHeight="1">
      <c r="A29" s="9">
        <v>851</v>
      </c>
      <c r="B29" s="10"/>
      <c r="C29" s="10"/>
      <c r="D29" s="53" t="s">
        <v>36</v>
      </c>
      <c r="E29" s="46"/>
      <c r="F29" s="46"/>
      <c r="G29" s="46"/>
      <c r="H29" s="47"/>
      <c r="I29" s="48"/>
      <c r="J29" s="49"/>
      <c r="K29" s="17">
        <v>1150000</v>
      </c>
      <c r="L29" s="48">
        <v>1149980</v>
      </c>
      <c r="M29" s="49"/>
      <c r="N29" s="24">
        <f t="shared" si="0"/>
        <v>99.99826086956521</v>
      </c>
    </row>
    <row r="30" spans="1:14" ht="12.75" customHeight="1">
      <c r="A30" s="11"/>
      <c r="B30" s="12">
        <v>85111</v>
      </c>
      <c r="C30" s="12"/>
      <c r="D30" s="45" t="s">
        <v>37</v>
      </c>
      <c r="E30" s="51"/>
      <c r="F30" s="51"/>
      <c r="G30" s="51"/>
      <c r="H30" s="52"/>
      <c r="I30" s="43"/>
      <c r="J30" s="35"/>
      <c r="K30" s="16">
        <v>1150000</v>
      </c>
      <c r="L30" s="43">
        <v>1149980</v>
      </c>
      <c r="M30" s="35"/>
      <c r="N30" s="24">
        <f t="shared" si="0"/>
        <v>99.99826086956521</v>
      </c>
    </row>
    <row r="31" spans="1:15" ht="39.75" customHeight="1">
      <c r="A31" s="11"/>
      <c r="B31" s="12"/>
      <c r="C31" s="12">
        <v>6010</v>
      </c>
      <c r="D31" s="45" t="s">
        <v>38</v>
      </c>
      <c r="E31" s="51"/>
      <c r="F31" s="51"/>
      <c r="G31" s="51"/>
      <c r="H31" s="52"/>
      <c r="I31" s="43"/>
      <c r="J31" s="35"/>
      <c r="K31" s="16">
        <v>1150000</v>
      </c>
      <c r="L31" s="43">
        <v>1149980</v>
      </c>
      <c r="M31" s="35"/>
      <c r="N31" s="24">
        <f t="shared" si="0"/>
        <v>99.99826086956521</v>
      </c>
      <c r="O31" s="32"/>
    </row>
    <row r="32" spans="1:14" ht="27.75" customHeight="1">
      <c r="A32" s="11"/>
      <c r="B32" s="12"/>
      <c r="C32" s="12"/>
      <c r="D32" s="45" t="s">
        <v>42</v>
      </c>
      <c r="E32" s="51"/>
      <c r="F32" s="51"/>
      <c r="G32" s="51"/>
      <c r="H32" s="52"/>
      <c r="I32" s="43"/>
      <c r="J32" s="35"/>
      <c r="K32" s="16">
        <v>1150000</v>
      </c>
      <c r="L32" s="43">
        <v>1149980</v>
      </c>
      <c r="M32" s="35"/>
      <c r="N32" s="24">
        <f t="shared" si="0"/>
        <v>99.99826086956521</v>
      </c>
    </row>
    <row r="33" spans="1:14" ht="13.5" customHeight="1">
      <c r="A33" s="9">
        <v>852</v>
      </c>
      <c r="B33" s="12"/>
      <c r="C33" s="12"/>
      <c r="D33" s="53" t="s">
        <v>25</v>
      </c>
      <c r="E33" s="46"/>
      <c r="F33" s="46"/>
      <c r="G33" s="46"/>
      <c r="H33" s="47"/>
      <c r="I33" s="48" t="s">
        <v>8</v>
      </c>
      <c r="J33" s="49"/>
      <c r="K33" s="17">
        <f>K34+K37</f>
        <v>187809</v>
      </c>
      <c r="L33" s="48">
        <f>L34+L37</f>
        <v>187807</v>
      </c>
      <c r="M33" s="49"/>
      <c r="N33" s="24">
        <f t="shared" si="0"/>
        <v>99.9989350883078</v>
      </c>
    </row>
    <row r="34" spans="1:14" ht="13.5" customHeight="1">
      <c r="A34" s="9"/>
      <c r="B34" s="12">
        <v>85201</v>
      </c>
      <c r="C34" s="12"/>
      <c r="D34" s="45" t="s">
        <v>32</v>
      </c>
      <c r="E34" s="51"/>
      <c r="F34" s="51"/>
      <c r="G34" s="51"/>
      <c r="H34" s="52"/>
      <c r="I34" s="48"/>
      <c r="J34" s="49"/>
      <c r="K34" s="16">
        <f>K35</f>
        <v>39999</v>
      </c>
      <c r="L34" s="43">
        <f>L35</f>
        <v>39999</v>
      </c>
      <c r="M34" s="35"/>
      <c r="N34" s="24">
        <f t="shared" si="0"/>
        <v>100</v>
      </c>
    </row>
    <row r="35" spans="1:14" ht="13.5" customHeight="1">
      <c r="A35" s="9"/>
      <c r="B35" s="12"/>
      <c r="C35" s="12">
        <v>6060</v>
      </c>
      <c r="D35" s="40" t="s">
        <v>10</v>
      </c>
      <c r="E35" s="41"/>
      <c r="F35" s="41"/>
      <c r="G35" s="41"/>
      <c r="H35" s="42"/>
      <c r="I35" s="48"/>
      <c r="J35" s="49"/>
      <c r="K35" s="16">
        <v>39999</v>
      </c>
      <c r="L35" s="43">
        <v>39999</v>
      </c>
      <c r="M35" s="35"/>
      <c r="N35" s="24">
        <f t="shared" si="0"/>
        <v>100</v>
      </c>
    </row>
    <row r="36" spans="1:14" ht="25.5" customHeight="1">
      <c r="A36" s="9"/>
      <c r="B36" s="12"/>
      <c r="C36" s="12"/>
      <c r="D36" s="45" t="s">
        <v>41</v>
      </c>
      <c r="E36" s="51"/>
      <c r="F36" s="51"/>
      <c r="G36" s="51"/>
      <c r="H36" s="52"/>
      <c r="I36" s="48"/>
      <c r="J36" s="49"/>
      <c r="K36" s="16">
        <v>39999</v>
      </c>
      <c r="L36" s="43">
        <v>39999</v>
      </c>
      <c r="M36" s="35"/>
      <c r="N36" s="24">
        <f>(L35/K35)*100</f>
        <v>100</v>
      </c>
    </row>
    <row r="37" spans="1:14" ht="13.5" customHeight="1">
      <c r="A37" s="11"/>
      <c r="B37" s="12">
        <v>85202</v>
      </c>
      <c r="C37" s="12"/>
      <c r="D37" s="45" t="s">
        <v>26</v>
      </c>
      <c r="E37" s="51"/>
      <c r="F37" s="51"/>
      <c r="G37" s="51"/>
      <c r="H37" s="52"/>
      <c r="I37" s="43" t="s">
        <v>8</v>
      </c>
      <c r="J37" s="35"/>
      <c r="K37" s="16">
        <f>K38+K41</f>
        <v>147810</v>
      </c>
      <c r="L37" s="43">
        <f>L38+L41</f>
        <v>147808</v>
      </c>
      <c r="M37" s="35"/>
      <c r="N37" s="24">
        <f t="shared" si="0"/>
        <v>99.99864691157568</v>
      </c>
    </row>
    <row r="38" spans="1:14" ht="13.5" customHeight="1">
      <c r="A38" s="11"/>
      <c r="B38" s="12"/>
      <c r="C38" s="12">
        <v>6050</v>
      </c>
      <c r="D38" s="40" t="s">
        <v>14</v>
      </c>
      <c r="E38" s="41"/>
      <c r="F38" s="41"/>
      <c r="G38" s="41"/>
      <c r="H38" s="42"/>
      <c r="I38" s="43"/>
      <c r="J38" s="35"/>
      <c r="K38" s="16">
        <v>125000</v>
      </c>
      <c r="L38" s="43">
        <v>125000</v>
      </c>
      <c r="M38" s="35"/>
      <c r="N38" s="24">
        <f t="shared" si="0"/>
        <v>100</v>
      </c>
    </row>
    <row r="39" spans="1:14" ht="37.5" customHeight="1">
      <c r="A39" s="11"/>
      <c r="B39" s="12"/>
      <c r="C39" s="12"/>
      <c r="D39" s="45" t="s">
        <v>45</v>
      </c>
      <c r="E39" s="102"/>
      <c r="F39" s="102"/>
      <c r="G39" s="102"/>
      <c r="H39" s="103"/>
      <c r="I39" s="43"/>
      <c r="J39" s="35"/>
      <c r="K39" s="16">
        <v>65000</v>
      </c>
      <c r="L39" s="43">
        <v>65000</v>
      </c>
      <c r="M39" s="35"/>
      <c r="N39" s="24">
        <f t="shared" si="0"/>
        <v>100</v>
      </c>
    </row>
    <row r="40" spans="1:14" ht="27.75" customHeight="1">
      <c r="A40" s="11"/>
      <c r="B40" s="12"/>
      <c r="C40" s="12"/>
      <c r="D40" s="45" t="s">
        <v>43</v>
      </c>
      <c r="E40" s="51"/>
      <c r="F40" s="51"/>
      <c r="G40" s="51"/>
      <c r="H40" s="52"/>
      <c r="I40" s="43"/>
      <c r="J40" s="35"/>
      <c r="K40" s="16">
        <v>60000</v>
      </c>
      <c r="L40" s="43">
        <v>60000</v>
      </c>
      <c r="M40" s="35"/>
      <c r="N40" s="24">
        <f t="shared" si="0"/>
        <v>100</v>
      </c>
    </row>
    <row r="41" spans="1:14" ht="13.5" customHeight="1">
      <c r="A41" s="11"/>
      <c r="B41" s="12"/>
      <c r="C41" s="12">
        <v>6060</v>
      </c>
      <c r="D41" s="40" t="s">
        <v>10</v>
      </c>
      <c r="E41" s="41"/>
      <c r="F41" s="41"/>
      <c r="G41" s="41"/>
      <c r="H41" s="42"/>
      <c r="I41" s="43" t="s">
        <v>8</v>
      </c>
      <c r="J41" s="35"/>
      <c r="K41" s="16">
        <v>22810</v>
      </c>
      <c r="L41" s="43">
        <v>22808</v>
      </c>
      <c r="M41" s="35"/>
      <c r="N41" s="24">
        <f t="shared" si="0"/>
        <v>99.99123191582639</v>
      </c>
    </row>
    <row r="42" spans="1:14" ht="24" customHeight="1">
      <c r="A42" s="11"/>
      <c r="B42" s="12"/>
      <c r="C42" s="12"/>
      <c r="D42" s="45" t="s">
        <v>47</v>
      </c>
      <c r="E42" s="51"/>
      <c r="F42" s="51"/>
      <c r="G42" s="51"/>
      <c r="H42" s="52"/>
      <c r="I42" s="43" t="s">
        <v>8</v>
      </c>
      <c r="J42" s="35"/>
      <c r="K42" s="16">
        <v>10000</v>
      </c>
      <c r="L42" s="43">
        <v>9998</v>
      </c>
      <c r="M42" s="35"/>
      <c r="N42" s="24">
        <f t="shared" si="0"/>
        <v>99.98</v>
      </c>
    </row>
    <row r="43" spans="1:14" ht="24" customHeight="1">
      <c r="A43" s="11"/>
      <c r="B43" s="12"/>
      <c r="C43" s="12"/>
      <c r="D43" s="45" t="s">
        <v>46</v>
      </c>
      <c r="E43" s="51"/>
      <c r="F43" s="51"/>
      <c r="G43" s="51"/>
      <c r="H43" s="52"/>
      <c r="I43" s="43"/>
      <c r="J43" s="35"/>
      <c r="K43" s="16">
        <v>12810</v>
      </c>
      <c r="L43" s="43">
        <v>12810</v>
      </c>
      <c r="M43" s="35"/>
      <c r="N43" s="24">
        <f t="shared" si="0"/>
        <v>100</v>
      </c>
    </row>
    <row r="44" spans="1:14" ht="12.75">
      <c r="A44" s="9">
        <v>854</v>
      </c>
      <c r="B44" s="10"/>
      <c r="C44" s="10"/>
      <c r="D44" s="75" t="s">
        <v>16</v>
      </c>
      <c r="E44" s="76"/>
      <c r="F44" s="76"/>
      <c r="G44" s="76"/>
      <c r="H44" s="77"/>
      <c r="I44" s="48">
        <v>563905</v>
      </c>
      <c r="J44" s="49"/>
      <c r="K44" s="17">
        <v>459925</v>
      </c>
      <c r="L44" s="48">
        <f>L45+L48+L51</f>
        <v>458668</v>
      </c>
      <c r="M44" s="44"/>
      <c r="N44" s="24">
        <f t="shared" si="0"/>
        <v>99.7266945697668</v>
      </c>
    </row>
    <row r="45" spans="1:14" ht="12.75">
      <c r="A45" s="9"/>
      <c r="B45" s="12">
        <v>85401</v>
      </c>
      <c r="C45" s="12"/>
      <c r="D45" s="40" t="s">
        <v>33</v>
      </c>
      <c r="E45" s="41"/>
      <c r="F45" s="41"/>
      <c r="G45" s="41"/>
      <c r="H45" s="42"/>
      <c r="I45" s="43"/>
      <c r="J45" s="35"/>
      <c r="K45" s="16">
        <v>11600</v>
      </c>
      <c r="L45" s="43">
        <v>11600</v>
      </c>
      <c r="M45" s="35"/>
      <c r="N45" s="24">
        <f t="shared" si="0"/>
        <v>100</v>
      </c>
    </row>
    <row r="46" spans="1:14" ht="12.75">
      <c r="A46" s="9"/>
      <c r="B46" s="10"/>
      <c r="C46" s="12">
        <v>6060</v>
      </c>
      <c r="D46" s="40" t="s">
        <v>10</v>
      </c>
      <c r="E46" s="41"/>
      <c r="F46" s="41"/>
      <c r="G46" s="41"/>
      <c r="H46" s="42"/>
      <c r="I46" s="48"/>
      <c r="J46" s="49"/>
      <c r="K46" s="16">
        <v>11600</v>
      </c>
      <c r="L46" s="43">
        <v>11600</v>
      </c>
      <c r="M46" s="35"/>
      <c r="N46" s="24">
        <f t="shared" si="0"/>
        <v>100</v>
      </c>
    </row>
    <row r="47" spans="1:14" ht="27" customHeight="1">
      <c r="A47" s="9"/>
      <c r="B47" s="10"/>
      <c r="C47" s="10"/>
      <c r="D47" s="45" t="s">
        <v>49</v>
      </c>
      <c r="E47" s="46"/>
      <c r="F47" s="46"/>
      <c r="G47" s="46"/>
      <c r="H47" s="47"/>
      <c r="I47" s="48"/>
      <c r="J47" s="49"/>
      <c r="K47" s="16">
        <v>11600</v>
      </c>
      <c r="L47" s="43">
        <v>11600</v>
      </c>
      <c r="M47" s="35"/>
      <c r="N47" s="24">
        <f t="shared" si="0"/>
        <v>100</v>
      </c>
    </row>
    <row r="48" spans="1:14" ht="12.75">
      <c r="A48" s="11"/>
      <c r="B48" s="12">
        <v>85411</v>
      </c>
      <c r="C48" s="12"/>
      <c r="D48" s="40" t="s">
        <v>17</v>
      </c>
      <c r="E48" s="41"/>
      <c r="F48" s="41"/>
      <c r="G48" s="41"/>
      <c r="H48" s="42"/>
      <c r="I48" s="43">
        <v>10492</v>
      </c>
      <c r="J48" s="35"/>
      <c r="K48" s="16">
        <v>10492</v>
      </c>
      <c r="L48" s="43">
        <v>10492</v>
      </c>
      <c r="M48" s="44"/>
      <c r="N48" s="24">
        <f t="shared" si="0"/>
        <v>100</v>
      </c>
    </row>
    <row r="49" spans="1:14" ht="12.75">
      <c r="A49" s="11"/>
      <c r="B49" s="12"/>
      <c r="C49" s="12">
        <v>6060</v>
      </c>
      <c r="D49" s="40" t="s">
        <v>10</v>
      </c>
      <c r="E49" s="41"/>
      <c r="F49" s="41"/>
      <c r="G49" s="41"/>
      <c r="H49" s="42"/>
      <c r="I49" s="43">
        <v>10492</v>
      </c>
      <c r="J49" s="35"/>
      <c r="K49" s="16">
        <v>10492</v>
      </c>
      <c r="L49" s="43">
        <v>10492</v>
      </c>
      <c r="M49" s="44"/>
      <c r="N49" s="24">
        <f t="shared" si="0"/>
        <v>100</v>
      </c>
    </row>
    <row r="50" spans="1:14" ht="25.5" customHeight="1">
      <c r="A50" s="13"/>
      <c r="B50" s="14"/>
      <c r="C50" s="14"/>
      <c r="D50" s="72" t="s">
        <v>22</v>
      </c>
      <c r="E50" s="73"/>
      <c r="F50" s="73"/>
      <c r="G50" s="73"/>
      <c r="H50" s="74"/>
      <c r="I50" s="38">
        <v>10492</v>
      </c>
      <c r="J50" s="39"/>
      <c r="K50" s="21">
        <v>10492</v>
      </c>
      <c r="L50" s="38">
        <v>10492</v>
      </c>
      <c r="M50" s="57"/>
      <c r="N50" s="24">
        <f t="shared" si="0"/>
        <v>100</v>
      </c>
    </row>
    <row r="51" spans="1:14" ht="12.75">
      <c r="A51" s="11"/>
      <c r="B51" s="12">
        <v>85421</v>
      </c>
      <c r="C51" s="12"/>
      <c r="D51" s="40" t="s">
        <v>18</v>
      </c>
      <c r="E51" s="41"/>
      <c r="F51" s="41"/>
      <c r="G51" s="41"/>
      <c r="H51" s="42"/>
      <c r="I51" s="43">
        <v>553413</v>
      </c>
      <c r="J51" s="35"/>
      <c r="K51" s="16">
        <f>K52+K56</f>
        <v>437833</v>
      </c>
      <c r="L51" s="43">
        <f>L53+L54+L55+L56</f>
        <v>436576</v>
      </c>
      <c r="M51" s="44"/>
      <c r="N51" s="24">
        <f t="shared" si="0"/>
        <v>99.71290423517642</v>
      </c>
    </row>
    <row r="52" spans="1:14" ht="25.5" customHeight="1">
      <c r="A52" s="11"/>
      <c r="B52" s="12"/>
      <c r="C52" s="12"/>
      <c r="D52" s="45" t="s">
        <v>19</v>
      </c>
      <c r="E52" s="51"/>
      <c r="F52" s="51"/>
      <c r="G52" s="51"/>
      <c r="H52" s="52"/>
      <c r="I52" s="43"/>
      <c r="J52" s="35"/>
      <c r="K52" s="16">
        <f>K53+K54+K55</f>
        <v>431433</v>
      </c>
      <c r="L52" s="43">
        <f>L53+L54+L55</f>
        <v>430176</v>
      </c>
      <c r="M52" s="62"/>
      <c r="N52" s="24">
        <f t="shared" si="0"/>
        <v>99.70864537483224</v>
      </c>
    </row>
    <row r="53" spans="1:14" ht="12.75">
      <c r="A53" s="11"/>
      <c r="B53" s="12"/>
      <c r="C53" s="12">
        <v>6050</v>
      </c>
      <c r="D53" s="40" t="s">
        <v>34</v>
      </c>
      <c r="E53" s="41"/>
      <c r="F53" s="41"/>
      <c r="G53" s="41"/>
      <c r="H53" s="42"/>
      <c r="I53" s="43"/>
      <c r="J53" s="35"/>
      <c r="K53" s="16">
        <v>51573</v>
      </c>
      <c r="L53" s="43">
        <v>51512</v>
      </c>
      <c r="M53" s="35"/>
      <c r="N53" s="24">
        <f t="shared" si="0"/>
        <v>99.8817210555911</v>
      </c>
    </row>
    <row r="54" spans="1:14" ht="39.75" customHeight="1">
      <c r="A54" s="11"/>
      <c r="B54" s="12"/>
      <c r="C54" s="15">
        <v>6058</v>
      </c>
      <c r="D54" s="45" t="s">
        <v>28</v>
      </c>
      <c r="E54" s="51"/>
      <c r="F54" s="51"/>
      <c r="G54" s="51"/>
      <c r="H54" s="52"/>
      <c r="I54" s="43">
        <v>488306</v>
      </c>
      <c r="J54" s="35"/>
      <c r="K54" s="16">
        <v>299901</v>
      </c>
      <c r="L54" s="43">
        <v>299901</v>
      </c>
      <c r="M54" s="44"/>
      <c r="N54" s="24">
        <f t="shared" si="0"/>
        <v>100</v>
      </c>
    </row>
    <row r="55" spans="1:14" ht="39.75" customHeight="1">
      <c r="A55" s="11"/>
      <c r="B55" s="12"/>
      <c r="C55" s="15">
        <v>6059</v>
      </c>
      <c r="D55" s="45" t="s">
        <v>29</v>
      </c>
      <c r="E55" s="51"/>
      <c r="F55" s="51"/>
      <c r="G55" s="51"/>
      <c r="H55" s="52"/>
      <c r="I55" s="43">
        <v>65107</v>
      </c>
      <c r="J55" s="35"/>
      <c r="K55" s="16">
        <v>79959</v>
      </c>
      <c r="L55" s="43">
        <v>78763</v>
      </c>
      <c r="M55" s="44"/>
      <c r="N55" s="24">
        <f t="shared" si="0"/>
        <v>98.50423341962757</v>
      </c>
    </row>
    <row r="56" spans="1:14" ht="13.5" customHeight="1">
      <c r="A56" s="29"/>
      <c r="B56" s="26"/>
      <c r="C56" s="26">
        <v>6060</v>
      </c>
      <c r="D56" s="50" t="s">
        <v>35</v>
      </c>
      <c r="E56" s="36"/>
      <c r="F56" s="36"/>
      <c r="G56" s="36"/>
      <c r="H56" s="37"/>
      <c r="I56" s="60"/>
      <c r="J56" s="61"/>
      <c r="K56" s="27">
        <v>6400</v>
      </c>
      <c r="L56" s="60">
        <v>6400</v>
      </c>
      <c r="M56" s="61"/>
      <c r="N56" s="24">
        <f t="shared" si="0"/>
        <v>100</v>
      </c>
    </row>
    <row r="57" spans="1:14" ht="27" customHeight="1" thickBot="1">
      <c r="A57" s="30"/>
      <c r="B57" s="25"/>
      <c r="C57" s="25"/>
      <c r="D57" s="69" t="s">
        <v>50</v>
      </c>
      <c r="E57" s="70"/>
      <c r="F57" s="70"/>
      <c r="G57" s="70"/>
      <c r="H57" s="71"/>
      <c r="I57" s="63"/>
      <c r="J57" s="64"/>
      <c r="K57" s="31">
        <v>6400</v>
      </c>
      <c r="L57" s="63">
        <v>6400</v>
      </c>
      <c r="M57" s="64"/>
      <c r="N57" s="33">
        <f t="shared" si="0"/>
        <v>100</v>
      </c>
    </row>
    <row r="58" spans="1:14" ht="13.5" thickBot="1">
      <c r="A58" s="65" t="s">
        <v>20</v>
      </c>
      <c r="B58" s="66"/>
      <c r="C58" s="66"/>
      <c r="D58" s="66"/>
      <c r="E58" s="66"/>
      <c r="F58" s="66"/>
      <c r="G58" s="66"/>
      <c r="H58" s="67"/>
      <c r="I58" s="58">
        <v>766805</v>
      </c>
      <c r="J58" s="68"/>
      <c r="K58" s="22">
        <f>K8+K14+K18+K29+K33+K44+K25</f>
        <v>3660520</v>
      </c>
      <c r="L58" s="58">
        <f>L8+L14+L18+L25+L29+L33+L44</f>
        <v>3413737</v>
      </c>
      <c r="M58" s="59"/>
      <c r="N58" s="28">
        <f t="shared" si="0"/>
        <v>93.25825292581382</v>
      </c>
    </row>
  </sheetData>
  <mergeCells count="166">
    <mergeCell ref="D39:H39"/>
    <mergeCell ref="D41:H41"/>
    <mergeCell ref="D42:H42"/>
    <mergeCell ref="D40:H40"/>
    <mergeCell ref="I40:J40"/>
    <mergeCell ref="L40:M40"/>
    <mergeCell ref="L41:M41"/>
    <mergeCell ref="D14:H14"/>
    <mergeCell ref="I14:J14"/>
    <mergeCell ref="L14:M14"/>
    <mergeCell ref="D13:H13"/>
    <mergeCell ref="I13:J13"/>
    <mergeCell ref="L13:M13"/>
    <mergeCell ref="I11:J11"/>
    <mergeCell ref="L11:M11"/>
    <mergeCell ref="L8:M8"/>
    <mergeCell ref="L9:M9"/>
    <mergeCell ref="L10:M10"/>
    <mergeCell ref="L12:M12"/>
    <mergeCell ref="I10:J10"/>
    <mergeCell ref="I12:J12"/>
    <mergeCell ref="L1:N1"/>
    <mergeCell ref="C3:M3"/>
    <mergeCell ref="I8:J8"/>
    <mergeCell ref="I9:J9"/>
    <mergeCell ref="I5:J6"/>
    <mergeCell ref="K5:K6"/>
    <mergeCell ref="L5:M6"/>
    <mergeCell ref="D8:H8"/>
    <mergeCell ref="D9:H9"/>
    <mergeCell ref="D10:H10"/>
    <mergeCell ref="D12:H12"/>
    <mergeCell ref="D11:H11"/>
    <mergeCell ref="A5:A6"/>
    <mergeCell ref="B5:B6"/>
    <mergeCell ref="C5:C6"/>
    <mergeCell ref="D5:H6"/>
    <mergeCell ref="D7:H7"/>
    <mergeCell ref="I7:J7"/>
    <mergeCell ref="L7:M7"/>
    <mergeCell ref="D17:H17"/>
    <mergeCell ref="I15:J15"/>
    <mergeCell ref="I16:J16"/>
    <mergeCell ref="I17:J17"/>
    <mergeCell ref="L16:M16"/>
    <mergeCell ref="D15:H15"/>
    <mergeCell ref="D16:H16"/>
    <mergeCell ref="I18:J18"/>
    <mergeCell ref="L18:M18"/>
    <mergeCell ref="D19:H19"/>
    <mergeCell ref="I19:J19"/>
    <mergeCell ref="L19:M19"/>
    <mergeCell ref="D18:H18"/>
    <mergeCell ref="D50:H50"/>
    <mergeCell ref="I33:J33"/>
    <mergeCell ref="I37:J37"/>
    <mergeCell ref="I41:J41"/>
    <mergeCell ref="I42:J42"/>
    <mergeCell ref="D43:H43"/>
    <mergeCell ref="I43:J43"/>
    <mergeCell ref="D44:H44"/>
    <mergeCell ref="D33:H33"/>
    <mergeCell ref="D37:H37"/>
    <mergeCell ref="I20:J20"/>
    <mergeCell ref="L20:M20"/>
    <mergeCell ref="D21:H21"/>
    <mergeCell ref="D22:H22"/>
    <mergeCell ref="D20:H20"/>
    <mergeCell ref="I21:J21"/>
    <mergeCell ref="L21:M21"/>
    <mergeCell ref="I22:J22"/>
    <mergeCell ref="L22:M22"/>
    <mergeCell ref="L27:M27"/>
    <mergeCell ref="I23:J23"/>
    <mergeCell ref="L23:M23"/>
    <mergeCell ref="D23:H23"/>
    <mergeCell ref="D24:H24"/>
    <mergeCell ref="D26:H26"/>
    <mergeCell ref="D25:H25"/>
    <mergeCell ref="I25:J25"/>
    <mergeCell ref="D27:H27"/>
    <mergeCell ref="I27:J27"/>
    <mergeCell ref="I24:J24"/>
    <mergeCell ref="L24:M24"/>
    <mergeCell ref="L33:M33"/>
    <mergeCell ref="L37:M37"/>
    <mergeCell ref="I29:J29"/>
    <mergeCell ref="L29:M29"/>
    <mergeCell ref="L25:M25"/>
    <mergeCell ref="I26:J26"/>
    <mergeCell ref="L26:M26"/>
    <mergeCell ref="I30:J30"/>
    <mergeCell ref="A58:H58"/>
    <mergeCell ref="I56:J56"/>
    <mergeCell ref="I48:J48"/>
    <mergeCell ref="D48:H48"/>
    <mergeCell ref="D52:H52"/>
    <mergeCell ref="I58:J58"/>
    <mergeCell ref="D57:H57"/>
    <mergeCell ref="I57:J57"/>
    <mergeCell ref="I49:J49"/>
    <mergeCell ref="D49:H49"/>
    <mergeCell ref="L58:M58"/>
    <mergeCell ref="I51:J51"/>
    <mergeCell ref="I54:J54"/>
    <mergeCell ref="I53:J53"/>
    <mergeCell ref="L56:M56"/>
    <mergeCell ref="I52:J52"/>
    <mergeCell ref="L52:M52"/>
    <mergeCell ref="L57:M57"/>
    <mergeCell ref="L54:M54"/>
    <mergeCell ref="N5:N6"/>
    <mergeCell ref="L55:M55"/>
    <mergeCell ref="L17:M17"/>
    <mergeCell ref="L15:M15"/>
    <mergeCell ref="L30:M30"/>
    <mergeCell ref="L31:M31"/>
    <mergeCell ref="L47:M47"/>
    <mergeCell ref="L34:M34"/>
    <mergeCell ref="L44:M44"/>
    <mergeCell ref="L50:M50"/>
    <mergeCell ref="I45:J45"/>
    <mergeCell ref="L38:M38"/>
    <mergeCell ref="I38:J38"/>
    <mergeCell ref="D34:H34"/>
    <mergeCell ref="D35:H35"/>
    <mergeCell ref="I34:J34"/>
    <mergeCell ref="I35:J35"/>
    <mergeCell ref="L43:M43"/>
    <mergeCell ref="I39:J39"/>
    <mergeCell ref="L39:M39"/>
    <mergeCell ref="D38:H38"/>
    <mergeCell ref="L36:M36"/>
    <mergeCell ref="L51:M51"/>
    <mergeCell ref="L35:M35"/>
    <mergeCell ref="D45:H45"/>
    <mergeCell ref="D46:H46"/>
    <mergeCell ref="I44:J44"/>
    <mergeCell ref="L45:M45"/>
    <mergeCell ref="L46:M46"/>
    <mergeCell ref="L42:M42"/>
    <mergeCell ref="L53:M53"/>
    <mergeCell ref="I55:J55"/>
    <mergeCell ref="D54:H54"/>
    <mergeCell ref="D53:H53"/>
    <mergeCell ref="D55:H55"/>
    <mergeCell ref="I28:J28"/>
    <mergeCell ref="D30:H30"/>
    <mergeCell ref="D31:H31"/>
    <mergeCell ref="D36:H36"/>
    <mergeCell ref="I36:J36"/>
    <mergeCell ref="D56:H56"/>
    <mergeCell ref="I50:J50"/>
    <mergeCell ref="D51:H51"/>
    <mergeCell ref="L28:M28"/>
    <mergeCell ref="D32:H32"/>
    <mergeCell ref="I32:J32"/>
    <mergeCell ref="L32:M32"/>
    <mergeCell ref="I31:J31"/>
    <mergeCell ref="D29:H29"/>
    <mergeCell ref="D28:H28"/>
    <mergeCell ref="L48:M48"/>
    <mergeCell ref="L49:M49"/>
    <mergeCell ref="D47:H47"/>
    <mergeCell ref="I46:J46"/>
    <mergeCell ref="I47:J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2008-03-17T18:13:37Z</cp:lastPrinted>
  <dcterms:created xsi:type="dcterms:W3CDTF">1997-02-26T13:46:56Z</dcterms:created>
  <dcterms:modified xsi:type="dcterms:W3CDTF">2008-03-17T18:13:40Z</dcterms:modified>
  <cp:category/>
  <cp:version/>
  <cp:contentType/>
  <cp:contentStatus/>
</cp:coreProperties>
</file>