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<sst xmlns="http://schemas.openxmlformats.org/spreadsheetml/2006/main" count="327" uniqueCount="156">
  <si>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</si>
  <si>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</si>
  <si>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</si>
  <si>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</si>
  <si>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</si>
  <si>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</si>
  <si>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</si>
  <si>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</si>
  <si>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</si>
  <si>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</si>
  <si>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</si>
  <si>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</si>
  <si>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</si>
  <si>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</si>
  <si>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</si>
  <si>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</si>
  <si>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</si>
  <si>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</si>
  <si>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</si>
  <si>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</si>
  <si>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</si>
  <si>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</si>
  <si>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</si>
  <si>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</si>
  <si>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</si>
  <si>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</si>
  <si>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</si>
  <si>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</si>
  <si>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</si>
  <si>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</si>
  <si>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</si>
  <si>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</si>
  <si>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</si>
  <si>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</si>
  <si>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</si>
  <si>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</si>
  <si>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</si>
  <si>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</si>
  <si>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</si>
  <si>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</si>
  <si>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</si>
  <si>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</si>
  <si>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</si>
  <si>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</si>
  <si>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</si>
  <si>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</si>
  <si>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</si>
  <si>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</si>
  <si>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</si>
  <si>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</si>
  <si>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</si>
  <si>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</si>
  <si>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</si>
  <si>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</si>
  <si>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</si>
  <si>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</si>
  <si>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</si>
  <si>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</si>
  <si>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</si>
  <si>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</si>
  <si>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</si>
  <si>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</si>
  <si>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</si>
  <si>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</si>
  <si>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</si>
  <si>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</si>
  <si>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</si>
  <si>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</si>
  <si>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</si>
  <si>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</si>
  <si>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</si>
  <si>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</si>
  <si>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</si>
  <si>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</si>
  <si>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</si>
  <si>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</si>
  <si>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</si>
  <si>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</si>
  <si>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</si>
  <si>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</si>
  <si>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</si>
  <si>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</si>
  <si>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</si>
  <si>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</si>
  <si>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</si>
  <si>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</si>
  <si>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</si>
  <si>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</si>
  <si>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</si>
  <si>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</si>
  <si>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</si>
  <si>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</si>
  <si>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</si>
  <si>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</si>
  <si>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</si>
  <si>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</si>
  <si>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</si>
  <si>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</si>
  <si>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</si>
  <si>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</si>
  <si>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</si>
  <si>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</si>
  <si>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</si>
  <si>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</si>
  <si>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</si>
  <si>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</si>
  <si>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</si>
  <si>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</si>
  <si>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</si>
  <si>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</si>
  <si>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</si>
  <si>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</si>
  <si>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</si>
  <si>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>Uzupełnienie subwencji ogólnej dla jednostek samorządu terytorialnego</t>
  </si>
  <si>
    <t>% (7:6)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</si>
  <si>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</si>
  <si>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Rodziny zastępcze</t>
  </si>
  <si>
    <t>O770</t>
  </si>
  <si>
    <t>Wpłaty z tytułu odpłatnego nabycia  prawa własnosci  oeraz prawa uzytkowania  wieczystego nieruchomości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</si>
  <si>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</si>
  <si>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</si>
  <si>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</si>
  <si>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</si>
  <si>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</si>
  <si>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</si>
  <si>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</si>
  <si>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</si>
  <si>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</si>
  <si>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Plan na 2008 rok</t>
  </si>
  <si>
    <t>Plan na 2008 rok po zmianach</t>
  </si>
  <si>
    <t>Komisje poborowe</t>
  </si>
  <si>
    <t>Obroca cywilna</t>
  </si>
  <si>
    <t xml:space="preserve">Dotacje celowe otrzymane z gminy na inwestycje i zakupy inwestycyjne realizowane na podstawie  porozumień (umów) między jednostkami samorządu terytorialnego </t>
  </si>
  <si>
    <t>Środki na dofinansowanie własnych zadań bieżących gmin powiatów</t>
  </si>
  <si>
    <t>Wpływy od rodziców z tytułu odpłatności za utrzymanie dzieci (wychowanków) w placówkach opiekuńczo-wych</t>
  </si>
  <si>
    <t>Wpływy od rodziców z tytułu odpłatności za utrzymanie dzieci (wychowanków) w placówkach opiekuńczo-wych.</t>
  </si>
  <si>
    <t xml:space="preserve">Wpływy z tytułu pomocy finansowej  udzielanej między jednostkami samorządu terytorialnego  na dofinansowanie własnych zadań bieżacych powiatu </t>
  </si>
  <si>
    <t>Srodki na inwestycje na drogach publicznych powiatowych  i wojewódzkich oraz na drogach powiatowych,wojewódzkich i krajowych w granicach miast na prawach powiatu</t>
  </si>
  <si>
    <t>Srodki  na  dofinansowanie  własnych zadań bieżących gmin(zwiazków gmin),powiatów (zwiazków powiatów), samorządów województw pozyskane z innych źródeł</t>
  </si>
  <si>
    <t>Dotacje otrzymane z funduszy celowych  na finansowanie lub dofinansowanie kosztów realizacji inwestycji i zakupów inwestycyjnych  jednostek sektora finansów publicznych</t>
  </si>
  <si>
    <t>Środki na dofinansowanie własnych  inwestycji gmin(zwiazków gmin), powiatów (zwiazków powiatów) ,  samorządów województw  ,pozyskane z innych źródeł</t>
  </si>
  <si>
    <t>Różne rozliczenia finansowe</t>
  </si>
  <si>
    <t>Dotacje rozwojowe oraz środki na finansowanie wspólnej polityki rolnej</t>
  </si>
  <si>
    <t xml:space="preserve">                                     DOCHODY POWIATU  WYKONANE W   2008 ROKU                                      </t>
  </si>
  <si>
    <t>Wykonanie na 31.12.2008r.</t>
  </si>
  <si>
    <t>O570</t>
  </si>
  <si>
    <t>O870</t>
  </si>
  <si>
    <t>KULTURA FIZYCZNA I SPORT</t>
  </si>
  <si>
    <t>O490</t>
  </si>
  <si>
    <t>Grzywny mandaty i inne kary pieniężne  od osób fizycznych</t>
  </si>
  <si>
    <t>Wpływy ze sprzedaży składników majątkowych</t>
  </si>
  <si>
    <t>Szpitale ogólne</t>
  </si>
  <si>
    <t>Wpływy ze sprzedaży składników majatkowych</t>
  </si>
  <si>
    <t>Młodzieżowe ośrodki wychowawcze</t>
  </si>
  <si>
    <t>Wpływy z innych lokalnych opłat pobieranych  przez jednostki samo. terytor. na podstawie odrębnych ustaw</t>
  </si>
  <si>
    <t>Wpływy z innych lokalnych opłat pobieranych  przez jednostki sam. terytor. na podstawie odrębnych ustaw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</si>
</sst>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horizontal="center" wrapText="1"/>
    </xf>
    <xf numFmtId="169" fontId="3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9" fontId="3" fillId="0" borderId="10" xfId="42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9" fontId="3" fillId="0" borderId="17" xfId="42" applyNumberFormat="1" applyFont="1" applyBorder="1" applyAlignment="1">
      <alignment wrapText="1"/>
    </xf>
    <xf numFmtId="169" fontId="3" fillId="0" borderId="17" xfId="42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169" fontId="8" fillId="0" borderId="0" xfId="42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169" fontId="7" fillId="0" borderId="0" xfId="4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zoomScale="75" zoomScaleNormal="75" zoomScalePageLayoutView="0" workbookViewId="0" topLeftCell="A222">
      <selection activeCell="H1" sqref="H1"/>
    </sheetView>
  </sheetViews>
  <sheetFormatPr defaultColWidth="9.140625" defaultRowHeight="12.75"/>
  <cols>
    <col min="1" max="1" width="6.7109375" style="0" customWidth="1"/>
    <col min="3" max="3" width="7.57421875" style="0" customWidth="1"/>
    <col min="4" max="4" width="55.57421875" style="0" customWidth="1"/>
    <col min="5" max="7" width="14.140625" style="0" customWidth="1"/>
    <col min="8" max="8" width="8.7109375" style="0" customWidth="1"/>
  </cols>
  <sheetData>
    <row r="1" spans="1:7" ht="12.75" customHeight="1">
      <c r="A1" s="37" t="s">
        <v>143</v>
      </c>
      <c r="B1" s="37"/>
      <c r="C1" s="37"/>
      <c r="D1" s="37"/>
      <c r="E1" s="37"/>
      <c r="F1" s="37"/>
      <c r="G1" s="37"/>
    </row>
    <row r="2" spans="1:8" ht="12.75" customHeight="1" thickBot="1">
      <c r="A2" s="37" t="s">
        <v>109</v>
      </c>
      <c r="B2" s="37"/>
      <c r="C2" s="37"/>
      <c r="D2" s="37"/>
      <c r="E2" s="37"/>
      <c r="F2" s="37"/>
      <c r="G2" s="37"/>
      <c r="H2" s="9" t="s">
        <v>93</v>
      </c>
    </row>
    <row r="3" spans="1:8" ht="45" customHeight="1">
      <c r="A3" s="19" t="s">
        <v>0</v>
      </c>
      <c r="B3" s="20" t="s">
        <v>1</v>
      </c>
      <c r="C3" s="20" t="s">
        <v>2</v>
      </c>
      <c r="D3" s="20" t="s">
        <v>3</v>
      </c>
      <c r="E3" s="20" t="s">
        <v>128</v>
      </c>
      <c r="F3" s="20" t="s">
        <v>129</v>
      </c>
      <c r="G3" s="20" t="s">
        <v>144</v>
      </c>
      <c r="H3" s="21" t="s">
        <v>114</v>
      </c>
    </row>
    <row r="4" spans="1:8" ht="12.75" customHeight="1">
      <c r="A4" s="10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22">
        <v>8</v>
      </c>
    </row>
    <row r="5" spans="1:8" ht="14.25" customHeight="1">
      <c r="A5" s="11" t="s">
        <v>95</v>
      </c>
      <c r="B5" s="3"/>
      <c r="C5" s="4"/>
      <c r="D5" s="4" t="s">
        <v>4</v>
      </c>
      <c r="E5" s="7">
        <f>F6</f>
        <v>10000</v>
      </c>
      <c r="F5" s="7">
        <f>F6</f>
        <v>10000</v>
      </c>
      <c r="G5" s="6">
        <f>G6</f>
        <v>9964</v>
      </c>
      <c r="H5" s="23">
        <f>G5/F5*100</f>
        <v>99.64</v>
      </c>
    </row>
    <row r="6" spans="1:8" ht="15">
      <c r="A6" s="10"/>
      <c r="B6" s="1" t="s">
        <v>107</v>
      </c>
      <c r="C6" s="2"/>
      <c r="D6" s="2" t="s">
        <v>5</v>
      </c>
      <c r="E6" s="8">
        <f>F7</f>
        <v>10000</v>
      </c>
      <c r="F6" s="8">
        <f>F7</f>
        <v>10000</v>
      </c>
      <c r="G6" s="5">
        <f>G7</f>
        <v>9964</v>
      </c>
      <c r="H6" s="23">
        <f aca="true" t="shared" si="0" ref="H6:H75">G6/F6*100</f>
        <v>99.64</v>
      </c>
    </row>
    <row r="7" spans="1:8" ht="48" customHeight="1">
      <c r="A7" s="10"/>
      <c r="B7" s="1"/>
      <c r="C7" s="1">
        <v>2110</v>
      </c>
      <c r="D7" s="2" t="s">
        <v>6</v>
      </c>
      <c r="E7" s="8">
        <v>10000</v>
      </c>
      <c r="F7" s="8">
        <v>10000</v>
      </c>
      <c r="G7" s="5">
        <v>9964</v>
      </c>
      <c r="H7" s="23">
        <f t="shared" si="0"/>
        <v>99.64</v>
      </c>
    </row>
    <row r="8" spans="1:8" ht="14.25">
      <c r="A8" s="11" t="s">
        <v>96</v>
      </c>
      <c r="B8" s="3"/>
      <c r="C8" s="3"/>
      <c r="D8" s="4" t="s">
        <v>7</v>
      </c>
      <c r="E8" s="7">
        <f>E9</f>
        <v>108215</v>
      </c>
      <c r="F8" s="7">
        <f>F9</f>
        <v>116920</v>
      </c>
      <c r="G8" s="6">
        <f>G9</f>
        <v>116920</v>
      </c>
      <c r="H8" s="23">
        <f t="shared" si="0"/>
        <v>100</v>
      </c>
    </row>
    <row r="9" spans="1:8" ht="15">
      <c r="A9" s="10"/>
      <c r="B9" s="1" t="s">
        <v>108</v>
      </c>
      <c r="C9" s="1"/>
      <c r="D9" s="2" t="s">
        <v>8</v>
      </c>
      <c r="E9" s="8">
        <f>E11</f>
        <v>108215</v>
      </c>
      <c r="F9" s="8">
        <f>F10+F11</f>
        <v>116920</v>
      </c>
      <c r="G9" s="5">
        <f>G11+G10</f>
        <v>116920</v>
      </c>
      <c r="H9" s="23">
        <f t="shared" si="0"/>
        <v>100</v>
      </c>
    </row>
    <row r="10" spans="1:8" ht="34.5" customHeight="1">
      <c r="A10" s="10"/>
      <c r="B10" s="1"/>
      <c r="C10" s="1">
        <v>2440</v>
      </c>
      <c r="D10" s="2" t="s">
        <v>9</v>
      </c>
      <c r="E10" s="8">
        <v>0</v>
      </c>
      <c r="F10" s="8">
        <v>6000</v>
      </c>
      <c r="G10" s="5">
        <v>6000</v>
      </c>
      <c r="H10" s="23">
        <f t="shared" si="0"/>
        <v>100</v>
      </c>
    </row>
    <row r="11" spans="1:8" ht="45.75" customHeight="1">
      <c r="A11" s="10"/>
      <c r="B11" s="1"/>
      <c r="C11" s="1">
        <v>2460</v>
      </c>
      <c r="D11" s="2" t="s">
        <v>92</v>
      </c>
      <c r="E11" s="8">
        <v>108215</v>
      </c>
      <c r="F11" s="8">
        <v>110920</v>
      </c>
      <c r="G11" s="5">
        <v>110920</v>
      </c>
      <c r="H11" s="23">
        <f t="shared" si="0"/>
        <v>100</v>
      </c>
    </row>
    <row r="12" spans="1:8" ht="14.25">
      <c r="A12" s="11">
        <v>600</v>
      </c>
      <c r="B12" s="3"/>
      <c r="C12" s="3"/>
      <c r="D12" s="4" t="s">
        <v>10</v>
      </c>
      <c r="E12" s="7">
        <f>E13</f>
        <v>3079323</v>
      </c>
      <c r="F12" s="7">
        <f>F13+F20</f>
        <v>5112480</v>
      </c>
      <c r="G12" s="6">
        <f>G13+G20</f>
        <v>4483334</v>
      </c>
      <c r="H12" s="23">
        <f t="shared" si="0"/>
        <v>87.69391762901762</v>
      </c>
    </row>
    <row r="13" spans="1:8" ht="15">
      <c r="A13" s="10"/>
      <c r="B13" s="1">
        <v>60014</v>
      </c>
      <c r="C13" s="1"/>
      <c r="D13" s="2" t="s">
        <v>11</v>
      </c>
      <c r="E13" s="8">
        <f>E14+E15+E19</f>
        <v>3079323</v>
      </c>
      <c r="F13" s="8">
        <f>F14+F15+F16+F17+F19+F18</f>
        <v>3563030</v>
      </c>
      <c r="G13" s="5">
        <f>G14+G16+G15+G19+G17+G18</f>
        <v>2933884</v>
      </c>
      <c r="H13" s="23">
        <f t="shared" si="0"/>
        <v>82.34238836046848</v>
      </c>
    </row>
    <row r="14" spans="1:8" ht="15">
      <c r="A14" s="10"/>
      <c r="B14" s="1"/>
      <c r="C14" s="1" t="s">
        <v>103</v>
      </c>
      <c r="D14" s="2" t="s">
        <v>13</v>
      </c>
      <c r="E14" s="8">
        <v>500</v>
      </c>
      <c r="F14" s="8">
        <v>500</v>
      </c>
      <c r="G14" s="5">
        <v>1418</v>
      </c>
      <c r="H14" s="23">
        <f t="shared" si="0"/>
        <v>283.59999999999997</v>
      </c>
    </row>
    <row r="15" spans="1:8" ht="15">
      <c r="A15" s="10"/>
      <c r="B15" s="1"/>
      <c r="C15" s="1" t="s">
        <v>104</v>
      </c>
      <c r="D15" s="2" t="s">
        <v>14</v>
      </c>
      <c r="E15" s="8">
        <v>90</v>
      </c>
      <c r="F15" s="8">
        <v>90</v>
      </c>
      <c r="G15" s="5">
        <v>96</v>
      </c>
      <c r="H15" s="23">
        <f t="shared" si="0"/>
        <v>106.66666666666667</v>
      </c>
    </row>
    <row r="16" spans="1:8" ht="30">
      <c r="A16" s="10"/>
      <c r="B16" s="1"/>
      <c r="C16" s="1">
        <v>2440</v>
      </c>
      <c r="D16" s="2" t="s">
        <v>123</v>
      </c>
      <c r="E16" s="8">
        <v>0</v>
      </c>
      <c r="F16" s="8">
        <v>194400</v>
      </c>
      <c r="G16" s="5">
        <v>194400</v>
      </c>
      <c r="H16" s="23">
        <f t="shared" si="0"/>
        <v>100</v>
      </c>
    </row>
    <row r="17" spans="1:8" ht="45">
      <c r="A17" s="10"/>
      <c r="B17" s="1"/>
      <c r="C17" s="1">
        <v>2710</v>
      </c>
      <c r="D17" s="2" t="s">
        <v>136</v>
      </c>
      <c r="E17" s="8">
        <v>0</v>
      </c>
      <c r="F17" s="8">
        <v>80363</v>
      </c>
      <c r="G17" s="5">
        <v>80363</v>
      </c>
      <c r="H17" s="23">
        <f t="shared" si="0"/>
        <v>100</v>
      </c>
    </row>
    <row r="18" spans="1:8" ht="45">
      <c r="A18" s="10"/>
      <c r="B18" s="1"/>
      <c r="C18" s="1">
        <v>6260</v>
      </c>
      <c r="D18" s="2" t="s">
        <v>139</v>
      </c>
      <c r="E18" s="8">
        <v>0</v>
      </c>
      <c r="F18" s="8">
        <v>208944</v>
      </c>
      <c r="G18" s="5">
        <v>208944</v>
      </c>
      <c r="H18" s="23">
        <f t="shared" si="0"/>
        <v>100</v>
      </c>
    </row>
    <row r="19" spans="1:8" ht="72.75" customHeight="1">
      <c r="A19" s="10"/>
      <c r="B19" s="1"/>
      <c r="C19" s="1">
        <v>6298</v>
      </c>
      <c r="D19" s="2" t="s">
        <v>115</v>
      </c>
      <c r="E19" s="8">
        <v>3078733</v>
      </c>
      <c r="F19" s="8">
        <v>3078733</v>
      </c>
      <c r="G19" s="5">
        <v>2448663</v>
      </c>
      <c r="H19" s="23">
        <f t="shared" si="0"/>
        <v>79.5347631639379</v>
      </c>
    </row>
    <row r="20" spans="1:8" ht="15">
      <c r="A20" s="10"/>
      <c r="B20" s="1">
        <v>60078</v>
      </c>
      <c r="C20" s="1"/>
      <c r="D20" s="2" t="s">
        <v>121</v>
      </c>
      <c r="E20" s="8">
        <v>0</v>
      </c>
      <c r="F20" s="8">
        <f>F21+F22</f>
        <v>1549450</v>
      </c>
      <c r="G20" s="5">
        <f>G21+G22</f>
        <v>1549450</v>
      </c>
      <c r="H20" s="23">
        <f t="shared" si="0"/>
        <v>100</v>
      </c>
    </row>
    <row r="21" spans="1:8" ht="30">
      <c r="A21" s="10"/>
      <c r="B21" s="1"/>
      <c r="C21" s="1">
        <v>2130</v>
      </c>
      <c r="D21" s="2" t="s">
        <v>122</v>
      </c>
      <c r="E21" s="8">
        <v>0</v>
      </c>
      <c r="F21" s="8">
        <v>1506750</v>
      </c>
      <c r="G21" s="5">
        <v>1506750</v>
      </c>
      <c r="H21" s="23">
        <f t="shared" si="0"/>
        <v>100</v>
      </c>
    </row>
    <row r="22" spans="1:8" ht="45">
      <c r="A22" s="10"/>
      <c r="B22" s="1"/>
      <c r="C22" s="1">
        <v>2710</v>
      </c>
      <c r="D22" s="2" t="s">
        <v>136</v>
      </c>
      <c r="E22" s="8">
        <v>0</v>
      </c>
      <c r="F22" s="8">
        <v>42700</v>
      </c>
      <c r="G22" s="5">
        <v>42700</v>
      </c>
      <c r="H22" s="23">
        <f t="shared" si="0"/>
        <v>100</v>
      </c>
    </row>
    <row r="23" spans="1:8" ht="14.25">
      <c r="A23" s="11">
        <v>630</v>
      </c>
      <c r="B23" s="3"/>
      <c r="C23" s="3"/>
      <c r="D23" s="4" t="s">
        <v>15</v>
      </c>
      <c r="E23" s="7">
        <v>0</v>
      </c>
      <c r="F23" s="7">
        <f>F24</f>
        <v>69777</v>
      </c>
      <c r="G23" s="6">
        <f>G24</f>
        <v>69734</v>
      </c>
      <c r="H23" s="23">
        <f t="shared" si="0"/>
        <v>99.9383751092767</v>
      </c>
    </row>
    <row r="24" spans="1:8" ht="15">
      <c r="A24" s="10"/>
      <c r="B24" s="1">
        <v>63003</v>
      </c>
      <c r="C24" s="1"/>
      <c r="D24" s="2" t="s">
        <v>16</v>
      </c>
      <c r="E24" s="8">
        <v>0</v>
      </c>
      <c r="F24" s="8">
        <f>F26+F27</f>
        <v>69777</v>
      </c>
      <c r="G24" s="5">
        <f>G26+G27+G25</f>
        <v>69734</v>
      </c>
      <c r="H24" s="23">
        <f t="shared" si="0"/>
        <v>99.9383751092767</v>
      </c>
    </row>
    <row r="25" spans="1:8" ht="15">
      <c r="A25" s="10"/>
      <c r="B25" s="1"/>
      <c r="C25" s="1" t="s">
        <v>103</v>
      </c>
      <c r="D25" s="2" t="s">
        <v>13</v>
      </c>
      <c r="E25" s="8">
        <v>0</v>
      </c>
      <c r="F25" s="8">
        <v>0</v>
      </c>
      <c r="G25" s="5">
        <v>7</v>
      </c>
      <c r="H25" s="23">
        <v>0</v>
      </c>
    </row>
    <row r="26" spans="1:8" ht="15">
      <c r="A26" s="10"/>
      <c r="B26" s="1"/>
      <c r="C26" s="1" t="s">
        <v>104</v>
      </c>
      <c r="D26" s="2" t="s">
        <v>14</v>
      </c>
      <c r="E26" s="8">
        <v>0</v>
      </c>
      <c r="F26" s="8">
        <v>25332</v>
      </c>
      <c r="G26" s="5">
        <v>25282</v>
      </c>
      <c r="H26" s="23">
        <f t="shared" si="0"/>
        <v>99.80262119058898</v>
      </c>
    </row>
    <row r="27" spans="1:8" ht="28.5" customHeight="1">
      <c r="A27" s="10"/>
      <c r="B27" s="1"/>
      <c r="C27" s="1">
        <v>2708</v>
      </c>
      <c r="D27" s="2" t="s">
        <v>17</v>
      </c>
      <c r="E27" s="8">
        <v>0</v>
      </c>
      <c r="F27" s="8">
        <v>44445</v>
      </c>
      <c r="G27" s="5">
        <v>44445</v>
      </c>
      <c r="H27" s="23">
        <f t="shared" si="0"/>
        <v>100</v>
      </c>
    </row>
    <row r="28" spans="1:8" ht="14.25">
      <c r="A28" s="11">
        <v>700</v>
      </c>
      <c r="B28" s="3"/>
      <c r="C28" s="3"/>
      <c r="D28" s="4" t="s">
        <v>18</v>
      </c>
      <c r="E28" s="7">
        <f>E29</f>
        <v>3318412</v>
      </c>
      <c r="F28" s="7">
        <f>F29</f>
        <v>1248447</v>
      </c>
      <c r="G28" s="6">
        <f>G29</f>
        <v>1269922</v>
      </c>
      <c r="H28" s="23">
        <f t="shared" si="0"/>
        <v>101.72013709833097</v>
      </c>
    </row>
    <row r="29" spans="1:8" ht="15">
      <c r="A29" s="10"/>
      <c r="B29" s="1">
        <v>70005</v>
      </c>
      <c r="C29" s="1"/>
      <c r="D29" s="2" t="s">
        <v>19</v>
      </c>
      <c r="E29" s="8">
        <f>E30+E32+E35+E36</f>
        <v>3318412</v>
      </c>
      <c r="F29" s="8">
        <f>F30+F32+F35+F36+F33+F34+F31</f>
        <v>1248447</v>
      </c>
      <c r="G29" s="5">
        <f>G30+G31+G32+G33+G34+G35+G36</f>
        <v>1269922</v>
      </c>
      <c r="H29" s="23">
        <f t="shared" si="0"/>
        <v>101.72013709833097</v>
      </c>
    </row>
    <row r="30" spans="1:8" ht="32.25" customHeight="1">
      <c r="A30" s="10"/>
      <c r="B30" s="1"/>
      <c r="C30" s="1" t="s">
        <v>98</v>
      </c>
      <c r="D30" s="2" t="s">
        <v>20</v>
      </c>
      <c r="E30" s="8">
        <v>632</v>
      </c>
      <c r="F30" s="8">
        <v>632</v>
      </c>
      <c r="G30" s="5">
        <v>632</v>
      </c>
      <c r="H30" s="23">
        <f t="shared" si="0"/>
        <v>100</v>
      </c>
    </row>
    <row r="31" spans="1:8" ht="59.25" customHeight="1">
      <c r="A31" s="10"/>
      <c r="B31" s="1"/>
      <c r="C31" s="1" t="s">
        <v>101</v>
      </c>
      <c r="D31" s="2" t="s">
        <v>50</v>
      </c>
      <c r="E31" s="8">
        <v>0</v>
      </c>
      <c r="F31" s="8">
        <v>5155</v>
      </c>
      <c r="G31" s="5">
        <v>6737</v>
      </c>
      <c r="H31" s="23">
        <v>0</v>
      </c>
    </row>
    <row r="32" spans="1:8" ht="31.5" customHeight="1">
      <c r="A32" s="10"/>
      <c r="B32" s="1"/>
      <c r="C32" s="1" t="s">
        <v>117</v>
      </c>
      <c r="D32" s="2" t="s">
        <v>118</v>
      </c>
      <c r="E32" s="5">
        <v>3000000</v>
      </c>
      <c r="F32" s="5">
        <v>38000</v>
      </c>
      <c r="G32" s="5">
        <v>38000</v>
      </c>
      <c r="H32" s="23">
        <f t="shared" si="0"/>
        <v>100</v>
      </c>
    </row>
    <row r="33" spans="1:8" ht="13.5" customHeight="1">
      <c r="A33" s="10"/>
      <c r="B33" s="1"/>
      <c r="C33" s="1" t="s">
        <v>103</v>
      </c>
      <c r="D33" s="2" t="s">
        <v>13</v>
      </c>
      <c r="E33" s="5">
        <v>0</v>
      </c>
      <c r="F33" s="5">
        <v>143384</v>
      </c>
      <c r="G33" s="5">
        <v>143393</v>
      </c>
      <c r="H33" s="23">
        <f t="shared" si="0"/>
        <v>100.0062768509736</v>
      </c>
    </row>
    <row r="34" spans="1:8" ht="16.5" customHeight="1">
      <c r="A34" s="10"/>
      <c r="B34" s="1"/>
      <c r="C34" s="1" t="s">
        <v>104</v>
      </c>
      <c r="D34" s="2" t="s">
        <v>14</v>
      </c>
      <c r="E34" s="5">
        <v>0</v>
      </c>
      <c r="F34" s="5">
        <v>107659</v>
      </c>
      <c r="G34" s="5">
        <v>107631</v>
      </c>
      <c r="H34" s="23">
        <f t="shared" si="0"/>
        <v>99.97399195608357</v>
      </c>
    </row>
    <row r="35" spans="1:8" ht="50.25" customHeight="1">
      <c r="A35" s="10"/>
      <c r="B35" s="1"/>
      <c r="C35" s="1">
        <v>2110</v>
      </c>
      <c r="D35" s="2" t="s">
        <v>6</v>
      </c>
      <c r="E35" s="5">
        <v>120000</v>
      </c>
      <c r="F35" s="5">
        <v>519037</v>
      </c>
      <c r="G35" s="5">
        <v>516199</v>
      </c>
      <c r="H35" s="23">
        <f t="shared" si="0"/>
        <v>99.45321817134423</v>
      </c>
    </row>
    <row r="36" spans="1:8" ht="44.25" customHeight="1">
      <c r="A36" s="10"/>
      <c r="B36" s="1"/>
      <c r="C36" s="1">
        <v>2360</v>
      </c>
      <c r="D36" s="2" t="s">
        <v>22</v>
      </c>
      <c r="E36" s="8">
        <v>197780</v>
      </c>
      <c r="F36" s="8">
        <v>434580</v>
      </c>
      <c r="G36" s="5">
        <v>457330</v>
      </c>
      <c r="H36" s="23">
        <f t="shared" si="0"/>
        <v>105.23493948179852</v>
      </c>
    </row>
    <row r="37" spans="1:8" ht="14.25">
      <c r="A37" s="11">
        <v>710</v>
      </c>
      <c r="B37" s="3"/>
      <c r="C37" s="3"/>
      <c r="D37" s="4" t="s">
        <v>23</v>
      </c>
      <c r="E37" s="7">
        <f>E38+E40+E42+E44</f>
        <v>483920</v>
      </c>
      <c r="F37" s="7">
        <f>F38+F40+F42+F44</f>
        <v>520572</v>
      </c>
      <c r="G37" s="6">
        <f>G38+G40+G42+G44</f>
        <v>523200</v>
      </c>
      <c r="H37" s="23">
        <f t="shared" si="0"/>
        <v>100.50482930315114</v>
      </c>
    </row>
    <row r="38" spans="1:8" ht="15">
      <c r="A38" s="10"/>
      <c r="B38" s="1">
        <v>71012</v>
      </c>
      <c r="C38" s="1"/>
      <c r="D38" s="2" t="s">
        <v>24</v>
      </c>
      <c r="E38" s="8">
        <f>E39</f>
        <v>90000</v>
      </c>
      <c r="F38" s="8">
        <f>F39</f>
        <v>120000</v>
      </c>
      <c r="G38" s="5">
        <f>G39</f>
        <v>120000</v>
      </c>
      <c r="H38" s="23">
        <f t="shared" si="0"/>
        <v>100</v>
      </c>
    </row>
    <row r="39" spans="1:8" ht="45.75" customHeight="1">
      <c r="A39" s="10"/>
      <c r="B39" s="1"/>
      <c r="C39" s="1">
        <v>2110</v>
      </c>
      <c r="D39" s="2" t="s">
        <v>6</v>
      </c>
      <c r="E39" s="8">
        <v>90000</v>
      </c>
      <c r="F39" s="8">
        <v>120000</v>
      </c>
      <c r="G39" s="5">
        <v>120000</v>
      </c>
      <c r="H39" s="23">
        <f t="shared" si="0"/>
        <v>100</v>
      </c>
    </row>
    <row r="40" spans="1:8" ht="15">
      <c r="A40" s="10"/>
      <c r="B40" s="1">
        <v>71013</v>
      </c>
      <c r="C40" s="1"/>
      <c r="D40" s="2" t="s">
        <v>25</v>
      </c>
      <c r="E40" s="8">
        <f>E41</f>
        <v>25000</v>
      </c>
      <c r="F40" s="8">
        <f>F41</f>
        <v>25000</v>
      </c>
      <c r="G40" s="5">
        <f>G41</f>
        <v>25000</v>
      </c>
      <c r="H40" s="23">
        <f t="shared" si="0"/>
        <v>100</v>
      </c>
    </row>
    <row r="41" spans="1:8" ht="42" customHeight="1">
      <c r="A41" s="10"/>
      <c r="B41" s="1"/>
      <c r="C41" s="1">
        <v>2110</v>
      </c>
      <c r="D41" s="2" t="s">
        <v>6</v>
      </c>
      <c r="E41" s="8">
        <v>25000</v>
      </c>
      <c r="F41" s="8">
        <v>25000</v>
      </c>
      <c r="G41" s="5">
        <v>25000</v>
      </c>
      <c r="H41" s="23">
        <f t="shared" si="0"/>
        <v>100</v>
      </c>
    </row>
    <row r="42" spans="1:8" ht="15">
      <c r="A42" s="10"/>
      <c r="B42" s="1">
        <v>71014</v>
      </c>
      <c r="C42" s="1"/>
      <c r="D42" s="2" t="s">
        <v>26</v>
      </c>
      <c r="E42" s="8">
        <f>E43</f>
        <v>13980</v>
      </c>
      <c r="F42" s="8">
        <f>F43</f>
        <v>13980</v>
      </c>
      <c r="G42" s="5">
        <f>G43</f>
        <v>13980</v>
      </c>
      <c r="H42" s="23">
        <f t="shared" si="0"/>
        <v>100</v>
      </c>
    </row>
    <row r="43" spans="1:8" ht="46.5" customHeight="1">
      <c r="A43" s="10"/>
      <c r="B43" s="1"/>
      <c r="C43" s="1">
        <v>2110</v>
      </c>
      <c r="D43" s="2" t="s">
        <v>6</v>
      </c>
      <c r="E43" s="8">
        <v>13980</v>
      </c>
      <c r="F43" s="8">
        <v>13980</v>
      </c>
      <c r="G43" s="5">
        <v>13980</v>
      </c>
      <c r="H43" s="23">
        <f t="shared" si="0"/>
        <v>100</v>
      </c>
    </row>
    <row r="44" spans="1:8" ht="15">
      <c r="A44" s="10"/>
      <c r="B44" s="1">
        <v>71015</v>
      </c>
      <c r="C44" s="1"/>
      <c r="D44" s="2" t="s">
        <v>27</v>
      </c>
      <c r="E44" s="8">
        <f>E47+E48+E49+E50</f>
        <v>354940</v>
      </c>
      <c r="F44" s="8">
        <f>F47+F48+F49+F50</f>
        <v>361592</v>
      </c>
      <c r="G44" s="5">
        <f>G47+G48+G49+G50+G46+G45</f>
        <v>364220</v>
      </c>
      <c r="H44" s="23">
        <f t="shared" si="0"/>
        <v>100.72678599084051</v>
      </c>
    </row>
    <row r="45" spans="1:8" ht="15">
      <c r="A45" s="10"/>
      <c r="B45" s="1"/>
      <c r="C45" s="1" t="s">
        <v>145</v>
      </c>
      <c r="D45" s="2" t="s">
        <v>149</v>
      </c>
      <c r="E45" s="8">
        <v>0</v>
      </c>
      <c r="F45" s="8">
        <v>0</v>
      </c>
      <c r="G45" s="5">
        <v>2380</v>
      </c>
      <c r="H45" s="23">
        <v>0</v>
      </c>
    </row>
    <row r="46" spans="1:8" ht="15">
      <c r="A46" s="10"/>
      <c r="B46" s="1"/>
      <c r="C46" s="1" t="s">
        <v>100</v>
      </c>
      <c r="D46" s="2" t="s">
        <v>12</v>
      </c>
      <c r="E46" s="8">
        <v>0</v>
      </c>
      <c r="F46" s="8">
        <v>0</v>
      </c>
      <c r="G46" s="5">
        <v>213</v>
      </c>
      <c r="H46" s="23">
        <v>0</v>
      </c>
    </row>
    <row r="47" spans="1:8" ht="15">
      <c r="A47" s="10"/>
      <c r="B47" s="1"/>
      <c r="C47" s="1" t="s">
        <v>103</v>
      </c>
      <c r="D47" s="2" t="s">
        <v>13</v>
      </c>
      <c r="E47" s="8">
        <v>40</v>
      </c>
      <c r="F47" s="8">
        <v>40</v>
      </c>
      <c r="G47" s="5">
        <v>85</v>
      </c>
      <c r="H47" s="23">
        <f t="shared" si="0"/>
        <v>212.5</v>
      </c>
    </row>
    <row r="48" spans="1:8" ht="15">
      <c r="A48" s="10"/>
      <c r="B48" s="1"/>
      <c r="C48" s="1" t="s">
        <v>104</v>
      </c>
      <c r="D48" s="2" t="s">
        <v>14</v>
      </c>
      <c r="E48" s="8">
        <v>50</v>
      </c>
      <c r="F48" s="8">
        <v>50</v>
      </c>
      <c r="G48" s="5">
        <v>47</v>
      </c>
      <c r="H48" s="23">
        <f t="shared" si="0"/>
        <v>94</v>
      </c>
    </row>
    <row r="49" spans="1:8" ht="42.75" customHeight="1">
      <c r="A49" s="10"/>
      <c r="B49" s="1"/>
      <c r="C49" s="1">
        <v>2110</v>
      </c>
      <c r="D49" s="2" t="s">
        <v>6</v>
      </c>
      <c r="E49" s="8">
        <v>304850</v>
      </c>
      <c r="F49" s="8">
        <v>312492</v>
      </c>
      <c r="G49" s="5">
        <v>312485</v>
      </c>
      <c r="H49" s="23">
        <f t="shared" si="0"/>
        <v>99.99775994265453</v>
      </c>
    </row>
    <row r="50" spans="1:8" ht="45.75" customHeight="1">
      <c r="A50" s="10"/>
      <c r="B50" s="1"/>
      <c r="C50" s="1">
        <v>6410</v>
      </c>
      <c r="D50" s="2" t="s">
        <v>28</v>
      </c>
      <c r="E50" s="8">
        <v>50000</v>
      </c>
      <c r="F50" s="8">
        <v>49010</v>
      </c>
      <c r="G50" s="5">
        <v>49010</v>
      </c>
      <c r="H50" s="23">
        <f t="shared" si="0"/>
        <v>100</v>
      </c>
    </row>
    <row r="51" spans="1:8" ht="14.25">
      <c r="A51" s="11">
        <v>750</v>
      </c>
      <c r="B51" s="3"/>
      <c r="C51" s="3"/>
      <c r="D51" s="4" t="s">
        <v>29</v>
      </c>
      <c r="E51" s="7">
        <f>E52+E54</f>
        <v>278420</v>
      </c>
      <c r="F51" s="7">
        <f>F52+F54+F62+F64</f>
        <v>513132</v>
      </c>
      <c r="G51" s="6">
        <f>G52+G54+G62+G64</f>
        <v>556682</v>
      </c>
      <c r="H51" s="23">
        <f t="shared" si="0"/>
        <v>108.48709493853434</v>
      </c>
    </row>
    <row r="52" spans="1:8" ht="15">
      <c r="A52" s="10"/>
      <c r="B52" s="1">
        <v>75011</v>
      </c>
      <c r="C52" s="1"/>
      <c r="D52" s="2" t="s">
        <v>30</v>
      </c>
      <c r="E52" s="8">
        <f>E53</f>
        <v>153420</v>
      </c>
      <c r="F52" s="8">
        <f>F53</f>
        <v>153420</v>
      </c>
      <c r="G52" s="5">
        <f>G53</f>
        <v>153420</v>
      </c>
      <c r="H52" s="23">
        <f t="shared" si="0"/>
        <v>100</v>
      </c>
    </row>
    <row r="53" spans="1:8" ht="46.5" customHeight="1">
      <c r="A53" s="10"/>
      <c r="B53" s="1"/>
      <c r="C53" s="1">
        <v>2110</v>
      </c>
      <c r="D53" s="2" t="s">
        <v>6</v>
      </c>
      <c r="E53" s="8">
        <v>153420</v>
      </c>
      <c r="F53" s="8">
        <v>153420</v>
      </c>
      <c r="G53" s="5">
        <v>153420</v>
      </c>
      <c r="H53" s="23">
        <f t="shared" si="0"/>
        <v>100</v>
      </c>
    </row>
    <row r="54" spans="1:8" ht="15">
      <c r="A54" s="10"/>
      <c r="B54" s="1">
        <v>75020</v>
      </c>
      <c r="C54" s="1"/>
      <c r="D54" s="2" t="s">
        <v>31</v>
      </c>
      <c r="E54" s="8">
        <f>E55+E56+E58+E59</f>
        <v>125000</v>
      </c>
      <c r="F54" s="8">
        <f>F55+F56+F58+F59+F57+F60+F61</f>
        <v>287397</v>
      </c>
      <c r="G54" s="5">
        <f>G55+G56+G57+G58+G59+G60+G61</f>
        <v>330947</v>
      </c>
      <c r="H54" s="23">
        <f t="shared" si="0"/>
        <v>115.15325490523563</v>
      </c>
    </row>
    <row r="55" spans="1:8" ht="15">
      <c r="A55" s="10"/>
      <c r="B55" s="1"/>
      <c r="C55" s="1" t="s">
        <v>100</v>
      </c>
      <c r="D55" s="2" t="s">
        <v>12</v>
      </c>
      <c r="E55" s="8">
        <v>5000</v>
      </c>
      <c r="F55" s="8">
        <v>5434</v>
      </c>
      <c r="G55" s="5">
        <v>5928</v>
      </c>
      <c r="H55" s="23">
        <f t="shared" si="0"/>
        <v>109.09090909090908</v>
      </c>
    </row>
    <row r="56" spans="1:8" ht="47.25" customHeight="1">
      <c r="A56" s="10"/>
      <c r="B56" s="1"/>
      <c r="C56" s="1" t="s">
        <v>101</v>
      </c>
      <c r="D56" s="2" t="s">
        <v>32</v>
      </c>
      <c r="E56" s="8">
        <v>100000</v>
      </c>
      <c r="F56" s="8">
        <v>123000</v>
      </c>
      <c r="G56" s="5">
        <v>142443</v>
      </c>
      <c r="H56" s="23">
        <f t="shared" si="0"/>
        <v>115.80731707317074</v>
      </c>
    </row>
    <row r="57" spans="1:8" ht="15" customHeight="1">
      <c r="A57" s="10"/>
      <c r="B57" s="1"/>
      <c r="C57" s="1" t="s">
        <v>102</v>
      </c>
      <c r="D57" s="2" t="s">
        <v>57</v>
      </c>
      <c r="E57" s="8">
        <v>0</v>
      </c>
      <c r="F57" s="8">
        <v>261</v>
      </c>
      <c r="G57" s="5">
        <v>285</v>
      </c>
      <c r="H57" s="23">
        <f t="shared" si="0"/>
        <v>109.19540229885058</v>
      </c>
    </row>
    <row r="58" spans="1:8" ht="14.25" customHeight="1">
      <c r="A58" s="10"/>
      <c r="B58" s="1"/>
      <c r="C58" s="1" t="s">
        <v>103</v>
      </c>
      <c r="D58" s="2" t="s">
        <v>13</v>
      </c>
      <c r="E58" s="8">
        <v>10000</v>
      </c>
      <c r="F58" s="8">
        <v>82000</v>
      </c>
      <c r="G58" s="5">
        <v>102145</v>
      </c>
      <c r="H58" s="23">
        <f t="shared" si="0"/>
        <v>124.5670731707317</v>
      </c>
    </row>
    <row r="59" spans="1:8" ht="16.5" customHeight="1">
      <c r="A59" s="10"/>
      <c r="B59" s="1"/>
      <c r="C59" s="1" t="s">
        <v>104</v>
      </c>
      <c r="D59" s="2" t="s">
        <v>14</v>
      </c>
      <c r="E59" s="8">
        <v>10000</v>
      </c>
      <c r="F59" s="8">
        <v>29588</v>
      </c>
      <c r="G59" s="5">
        <v>33037</v>
      </c>
      <c r="H59" s="23">
        <f t="shared" si="0"/>
        <v>111.65675273759632</v>
      </c>
    </row>
    <row r="60" spans="1:8" ht="45.75" customHeight="1">
      <c r="A60" s="10"/>
      <c r="B60" s="1"/>
      <c r="C60" s="1">
        <v>6260</v>
      </c>
      <c r="D60" s="2" t="s">
        <v>139</v>
      </c>
      <c r="E60" s="8">
        <v>0</v>
      </c>
      <c r="F60" s="8">
        <v>30000</v>
      </c>
      <c r="G60" s="5">
        <v>29995</v>
      </c>
      <c r="H60" s="23">
        <f t="shared" si="0"/>
        <v>99.98333333333333</v>
      </c>
    </row>
    <row r="61" spans="1:8" ht="45" customHeight="1">
      <c r="A61" s="10"/>
      <c r="B61" s="1"/>
      <c r="C61" s="1">
        <v>6290</v>
      </c>
      <c r="D61" s="2" t="s">
        <v>140</v>
      </c>
      <c r="E61" s="8">
        <v>0</v>
      </c>
      <c r="F61" s="8">
        <v>17114</v>
      </c>
      <c r="G61" s="5">
        <v>17114</v>
      </c>
      <c r="H61" s="23">
        <f t="shared" si="0"/>
        <v>100</v>
      </c>
    </row>
    <row r="62" spans="1:8" ht="15.75" customHeight="1">
      <c r="A62" s="10"/>
      <c r="B62" s="1">
        <v>75045</v>
      </c>
      <c r="C62" s="1"/>
      <c r="D62" s="2" t="s">
        <v>130</v>
      </c>
      <c r="E62" s="8">
        <v>0</v>
      </c>
      <c r="F62" s="8">
        <f>F63</f>
        <v>53729</v>
      </c>
      <c r="G62" s="5">
        <f>G63</f>
        <v>53729</v>
      </c>
      <c r="H62" s="23">
        <f t="shared" si="0"/>
        <v>100</v>
      </c>
    </row>
    <row r="63" spans="1:8" ht="45.75" customHeight="1">
      <c r="A63" s="10"/>
      <c r="B63" s="1"/>
      <c r="C63" s="1">
        <v>2110</v>
      </c>
      <c r="D63" s="2" t="s">
        <v>6</v>
      </c>
      <c r="E63" s="8">
        <v>0</v>
      </c>
      <c r="F63" s="8">
        <v>53729</v>
      </c>
      <c r="G63" s="5">
        <v>53729</v>
      </c>
      <c r="H63" s="23">
        <f t="shared" si="0"/>
        <v>100</v>
      </c>
    </row>
    <row r="64" spans="1:8" ht="15" customHeight="1">
      <c r="A64" s="10"/>
      <c r="B64" s="1">
        <v>75075</v>
      </c>
      <c r="C64" s="1"/>
      <c r="D64" s="2" t="s">
        <v>111</v>
      </c>
      <c r="E64" s="8">
        <v>0</v>
      </c>
      <c r="F64" s="8">
        <f>F66+F65</f>
        <v>18586</v>
      </c>
      <c r="G64" s="5">
        <f>G65+G66</f>
        <v>18586</v>
      </c>
      <c r="H64" s="23">
        <f t="shared" si="0"/>
        <v>100</v>
      </c>
    </row>
    <row r="65" spans="1:8" ht="15" customHeight="1">
      <c r="A65" s="10"/>
      <c r="B65" s="1"/>
      <c r="C65" s="1" t="s">
        <v>104</v>
      </c>
      <c r="D65" s="2" t="s">
        <v>14</v>
      </c>
      <c r="E65" s="8"/>
      <c r="F65" s="8">
        <v>1639</v>
      </c>
      <c r="G65" s="5">
        <v>1639</v>
      </c>
      <c r="H65" s="23">
        <f t="shared" si="0"/>
        <v>100</v>
      </c>
    </row>
    <row r="66" spans="1:8" ht="30" customHeight="1">
      <c r="A66" s="10"/>
      <c r="B66" s="1"/>
      <c r="C66" s="1">
        <v>2708</v>
      </c>
      <c r="D66" s="2" t="s">
        <v>17</v>
      </c>
      <c r="E66" s="8">
        <v>0</v>
      </c>
      <c r="F66" s="8">
        <v>16947</v>
      </c>
      <c r="G66" s="5">
        <v>16947</v>
      </c>
      <c r="H66" s="23">
        <f t="shared" si="0"/>
        <v>100</v>
      </c>
    </row>
    <row r="67" spans="1:8" ht="14.25">
      <c r="A67" s="11">
        <v>752</v>
      </c>
      <c r="B67" s="3"/>
      <c r="C67" s="3"/>
      <c r="D67" s="4" t="s">
        <v>33</v>
      </c>
      <c r="E67" s="7">
        <f aca="true" t="shared" si="1" ref="E67:G68">E68</f>
        <v>900</v>
      </c>
      <c r="F67" s="7">
        <f t="shared" si="1"/>
        <v>900</v>
      </c>
      <c r="G67" s="6">
        <f t="shared" si="1"/>
        <v>900</v>
      </c>
      <c r="H67" s="23">
        <f t="shared" si="0"/>
        <v>100</v>
      </c>
    </row>
    <row r="68" spans="1:8" ht="15">
      <c r="A68" s="10"/>
      <c r="B68" s="1">
        <v>75212</v>
      </c>
      <c r="C68" s="1"/>
      <c r="D68" s="2" t="s">
        <v>34</v>
      </c>
      <c r="E68" s="8">
        <f t="shared" si="1"/>
        <v>900</v>
      </c>
      <c r="F68" s="8">
        <f t="shared" si="1"/>
        <v>900</v>
      </c>
      <c r="G68" s="5">
        <f t="shared" si="1"/>
        <v>900</v>
      </c>
      <c r="H68" s="23">
        <f t="shared" si="0"/>
        <v>100</v>
      </c>
    </row>
    <row r="69" spans="1:8" ht="46.5" customHeight="1">
      <c r="A69" s="10"/>
      <c r="B69" s="1"/>
      <c r="C69" s="1">
        <v>2110</v>
      </c>
      <c r="D69" s="2" t="s">
        <v>6</v>
      </c>
      <c r="E69" s="8">
        <v>900</v>
      </c>
      <c r="F69" s="8">
        <v>900</v>
      </c>
      <c r="G69" s="5">
        <v>900</v>
      </c>
      <c r="H69" s="23">
        <f t="shared" si="0"/>
        <v>100</v>
      </c>
    </row>
    <row r="70" spans="1:8" ht="31.5" customHeight="1">
      <c r="A70" s="13">
        <v>754</v>
      </c>
      <c r="B70" s="14"/>
      <c r="C70" s="14"/>
      <c r="D70" s="15" t="s">
        <v>120</v>
      </c>
      <c r="E70" s="16">
        <f aca="true" t="shared" si="2" ref="E70:G71">E71</f>
        <v>1000</v>
      </c>
      <c r="F70" s="16">
        <f t="shared" si="2"/>
        <v>1000</v>
      </c>
      <c r="G70" s="16">
        <f t="shared" si="2"/>
        <v>1000</v>
      </c>
      <c r="H70" s="23">
        <f t="shared" si="0"/>
        <v>100</v>
      </c>
    </row>
    <row r="71" spans="1:8" ht="16.5" customHeight="1">
      <c r="A71" s="10"/>
      <c r="B71" s="1">
        <v>75414</v>
      </c>
      <c r="C71" s="1"/>
      <c r="D71" s="2" t="s">
        <v>131</v>
      </c>
      <c r="E71" s="5">
        <f t="shared" si="2"/>
        <v>1000</v>
      </c>
      <c r="F71" s="5">
        <f t="shared" si="2"/>
        <v>1000</v>
      </c>
      <c r="G71" s="5">
        <f t="shared" si="2"/>
        <v>1000</v>
      </c>
      <c r="H71" s="23">
        <f t="shared" si="0"/>
        <v>100</v>
      </c>
    </row>
    <row r="72" spans="1:8" ht="48.75" customHeight="1">
      <c r="A72" s="10"/>
      <c r="B72" s="1"/>
      <c r="C72" s="1">
        <v>2110</v>
      </c>
      <c r="D72" s="2" t="s">
        <v>6</v>
      </c>
      <c r="E72" s="5">
        <v>1000</v>
      </c>
      <c r="F72" s="5">
        <v>1000</v>
      </c>
      <c r="G72" s="5">
        <v>1000</v>
      </c>
      <c r="H72" s="23">
        <f t="shared" si="0"/>
        <v>100</v>
      </c>
    </row>
    <row r="73" spans="1:8" ht="58.5" customHeight="1">
      <c r="A73" s="11">
        <v>756</v>
      </c>
      <c r="B73" s="3"/>
      <c r="C73" s="3"/>
      <c r="D73" s="4" t="s">
        <v>36</v>
      </c>
      <c r="E73" s="7">
        <f>E74+E77</f>
        <v>8113852</v>
      </c>
      <c r="F73" s="7">
        <f>F74+F77</f>
        <v>8321852</v>
      </c>
      <c r="G73" s="6">
        <f>G74+G77</f>
        <v>9291820</v>
      </c>
      <c r="H73" s="23">
        <f t="shared" si="0"/>
        <v>111.65567472240554</v>
      </c>
    </row>
    <row r="74" spans="1:8" ht="33" customHeight="1">
      <c r="A74" s="10"/>
      <c r="B74" s="1">
        <v>75618</v>
      </c>
      <c r="C74" s="1"/>
      <c r="D74" s="2" t="s">
        <v>37</v>
      </c>
      <c r="E74" s="8">
        <f>E75+E76</f>
        <v>1425000</v>
      </c>
      <c r="F74" s="8">
        <f>F75+F76</f>
        <v>1622000</v>
      </c>
      <c r="G74" s="5">
        <f>G75+G76</f>
        <v>1748159</v>
      </c>
      <c r="H74" s="23">
        <f t="shared" si="0"/>
        <v>107.77799013563502</v>
      </c>
    </row>
    <row r="75" spans="1:8" ht="15" customHeight="1">
      <c r="A75" s="10"/>
      <c r="B75" s="1"/>
      <c r="C75" s="1" t="s">
        <v>97</v>
      </c>
      <c r="D75" s="2" t="s">
        <v>38</v>
      </c>
      <c r="E75" s="8">
        <v>1350000</v>
      </c>
      <c r="F75" s="8">
        <v>1350000</v>
      </c>
      <c r="G75" s="5">
        <v>1444644</v>
      </c>
      <c r="H75" s="23">
        <f t="shared" si="0"/>
        <v>107.01066666666668</v>
      </c>
    </row>
    <row r="76" spans="1:8" ht="28.5" customHeight="1">
      <c r="A76" s="10"/>
      <c r="B76" s="1"/>
      <c r="C76" s="1" t="s">
        <v>148</v>
      </c>
      <c r="D76" s="2" t="s">
        <v>154</v>
      </c>
      <c r="E76" s="8">
        <v>75000</v>
      </c>
      <c r="F76" s="8">
        <v>272000</v>
      </c>
      <c r="G76" s="5">
        <v>303515</v>
      </c>
      <c r="H76" s="23">
        <f aca="true" t="shared" si="3" ref="H76:H142">G76/F76*100</f>
        <v>111.58639705882354</v>
      </c>
    </row>
    <row r="77" spans="1:8" ht="29.25" customHeight="1">
      <c r="A77" s="10"/>
      <c r="B77" s="1">
        <v>75622</v>
      </c>
      <c r="C77" s="1"/>
      <c r="D77" s="2" t="s">
        <v>39</v>
      </c>
      <c r="E77" s="8">
        <f>E78+E79</f>
        <v>6688852</v>
      </c>
      <c r="F77" s="8">
        <f>F78+F79</f>
        <v>6699852</v>
      </c>
      <c r="G77" s="5">
        <f>G78+G79</f>
        <v>7543661</v>
      </c>
      <c r="H77" s="23">
        <f t="shared" si="3"/>
        <v>112.59444238469744</v>
      </c>
    </row>
    <row r="78" spans="1:8" ht="15">
      <c r="A78" s="10"/>
      <c r="B78" s="1"/>
      <c r="C78" s="1" t="s">
        <v>105</v>
      </c>
      <c r="D78" s="2" t="s">
        <v>40</v>
      </c>
      <c r="E78" s="8">
        <v>6600000</v>
      </c>
      <c r="F78" s="8">
        <v>6600000</v>
      </c>
      <c r="G78" s="5">
        <v>7418754</v>
      </c>
      <c r="H78" s="23">
        <f t="shared" si="3"/>
        <v>112.40536363636365</v>
      </c>
    </row>
    <row r="79" spans="1:8" ht="15">
      <c r="A79" s="10"/>
      <c r="B79" s="1"/>
      <c r="C79" s="1" t="s">
        <v>106</v>
      </c>
      <c r="D79" s="2" t="s">
        <v>41</v>
      </c>
      <c r="E79" s="8">
        <v>88852</v>
      </c>
      <c r="F79" s="8">
        <v>99852</v>
      </c>
      <c r="G79" s="5">
        <v>124907</v>
      </c>
      <c r="H79" s="23">
        <f t="shared" si="3"/>
        <v>125.09213636181549</v>
      </c>
    </row>
    <row r="80" spans="1:8" ht="14.25">
      <c r="A80" s="11">
        <v>758</v>
      </c>
      <c r="B80" s="3"/>
      <c r="C80" s="3"/>
      <c r="D80" s="4" t="s">
        <v>42</v>
      </c>
      <c r="E80" s="7">
        <f>E81+E85+E89</f>
        <v>14275895</v>
      </c>
      <c r="F80" s="7">
        <f>F81+F85+F89+F83+F87</f>
        <v>16667799</v>
      </c>
      <c r="G80" s="6">
        <f>G81+G83+G85+G89+G87</f>
        <v>16667800</v>
      </c>
      <c r="H80" s="23">
        <f t="shared" si="3"/>
        <v>100.00000599959237</v>
      </c>
    </row>
    <row r="81" spans="1:8" ht="28.5" customHeight="1">
      <c r="A81" s="10"/>
      <c r="B81" s="1">
        <v>75801</v>
      </c>
      <c r="C81" s="1"/>
      <c r="D81" s="2" t="s">
        <v>43</v>
      </c>
      <c r="E81" s="8">
        <f>E82</f>
        <v>10720478</v>
      </c>
      <c r="F81" s="8">
        <f>F82</f>
        <v>12345556</v>
      </c>
      <c r="G81" s="5">
        <f>G82</f>
        <v>12345556</v>
      </c>
      <c r="H81" s="23">
        <f t="shared" si="3"/>
        <v>100</v>
      </c>
    </row>
    <row r="82" spans="1:8" ht="15">
      <c r="A82" s="10"/>
      <c r="B82" s="1"/>
      <c r="C82" s="1">
        <v>2920</v>
      </c>
      <c r="D82" s="2" t="s">
        <v>44</v>
      </c>
      <c r="E82" s="8">
        <v>10720478</v>
      </c>
      <c r="F82" s="8">
        <v>12345556</v>
      </c>
      <c r="G82" s="5">
        <v>12345556</v>
      </c>
      <c r="H82" s="23">
        <f t="shared" si="3"/>
        <v>100</v>
      </c>
    </row>
    <row r="83" spans="1:8" ht="30">
      <c r="A83" s="10"/>
      <c r="B83" s="1">
        <v>75802</v>
      </c>
      <c r="C83" s="1"/>
      <c r="D83" s="2" t="s">
        <v>113</v>
      </c>
      <c r="E83" s="5">
        <v>0</v>
      </c>
      <c r="F83" s="5">
        <f>F84</f>
        <v>607000</v>
      </c>
      <c r="G83" s="5">
        <f>G84</f>
        <v>607000</v>
      </c>
      <c r="H83" s="23">
        <f t="shared" si="3"/>
        <v>100</v>
      </c>
    </row>
    <row r="84" spans="1:8" ht="45">
      <c r="A84" s="10"/>
      <c r="B84" s="1"/>
      <c r="C84" s="1">
        <v>6180</v>
      </c>
      <c r="D84" s="2" t="s">
        <v>137</v>
      </c>
      <c r="E84" s="5">
        <v>0</v>
      </c>
      <c r="F84" s="5">
        <v>607000</v>
      </c>
      <c r="G84" s="5">
        <v>607000</v>
      </c>
      <c r="H84" s="23">
        <f t="shared" si="3"/>
        <v>100</v>
      </c>
    </row>
    <row r="85" spans="1:8" ht="15">
      <c r="A85" s="10"/>
      <c r="B85" s="1">
        <v>75803</v>
      </c>
      <c r="C85" s="1"/>
      <c r="D85" s="2" t="s">
        <v>45</v>
      </c>
      <c r="E85" s="8">
        <f>E86</f>
        <v>2925013</v>
      </c>
      <c r="F85" s="8">
        <f>F86</f>
        <v>2925013</v>
      </c>
      <c r="G85" s="5">
        <f>G86</f>
        <v>2925013</v>
      </c>
      <c r="H85" s="23">
        <f t="shared" si="3"/>
        <v>100</v>
      </c>
    </row>
    <row r="86" spans="1:8" ht="15">
      <c r="A86" s="10"/>
      <c r="B86" s="1"/>
      <c r="C86" s="1">
        <v>2920</v>
      </c>
      <c r="D86" s="2" t="s">
        <v>44</v>
      </c>
      <c r="E86" s="8">
        <v>2925013</v>
      </c>
      <c r="F86" s="8">
        <v>2925013</v>
      </c>
      <c r="G86" s="5">
        <v>2925013</v>
      </c>
      <c r="H86" s="23">
        <f t="shared" si="3"/>
        <v>100</v>
      </c>
    </row>
    <row r="87" spans="1:8" ht="15">
      <c r="A87" s="10"/>
      <c r="B87" s="1">
        <v>75814</v>
      </c>
      <c r="C87" s="1"/>
      <c r="D87" s="2" t="s">
        <v>141</v>
      </c>
      <c r="E87" s="8">
        <v>0</v>
      </c>
      <c r="F87" s="8">
        <f>F88</f>
        <v>154282</v>
      </c>
      <c r="G87" s="5">
        <f>G88</f>
        <v>154283</v>
      </c>
      <c r="H87" s="23">
        <f t="shared" si="3"/>
        <v>100.00064816375209</v>
      </c>
    </row>
    <row r="88" spans="1:8" ht="15">
      <c r="A88" s="10"/>
      <c r="B88" s="1"/>
      <c r="C88" s="1" t="s">
        <v>104</v>
      </c>
      <c r="D88" s="2" t="s">
        <v>14</v>
      </c>
      <c r="E88" s="8">
        <v>0</v>
      </c>
      <c r="F88" s="8">
        <v>154282</v>
      </c>
      <c r="G88" s="5">
        <v>154283</v>
      </c>
      <c r="H88" s="23">
        <f t="shared" si="3"/>
        <v>100.00064816375209</v>
      </c>
    </row>
    <row r="89" spans="1:8" ht="15">
      <c r="A89" s="10"/>
      <c r="B89" s="1">
        <v>75832</v>
      </c>
      <c r="C89" s="2"/>
      <c r="D89" s="2" t="s">
        <v>46</v>
      </c>
      <c r="E89" s="8">
        <f>E90</f>
        <v>630404</v>
      </c>
      <c r="F89" s="8">
        <f>F90</f>
        <v>635948</v>
      </c>
      <c r="G89" s="5">
        <f>G90</f>
        <v>635948</v>
      </c>
      <c r="H89" s="23">
        <f t="shared" si="3"/>
        <v>100</v>
      </c>
    </row>
    <row r="90" spans="1:8" ht="15">
      <c r="A90" s="10"/>
      <c r="B90" s="1"/>
      <c r="C90" s="1">
        <v>2920</v>
      </c>
      <c r="D90" s="2" t="s">
        <v>44</v>
      </c>
      <c r="E90" s="8">
        <v>630404</v>
      </c>
      <c r="F90" s="8">
        <v>635948</v>
      </c>
      <c r="G90" s="5">
        <v>635948</v>
      </c>
      <c r="H90" s="23">
        <f t="shared" si="3"/>
        <v>100</v>
      </c>
    </row>
    <row r="91" spans="1:8" ht="14.25">
      <c r="A91" s="11">
        <v>801</v>
      </c>
      <c r="B91" s="3"/>
      <c r="C91" s="3"/>
      <c r="D91" s="4" t="s">
        <v>47</v>
      </c>
      <c r="E91" s="7">
        <f>E92+E95+E101+E103+E105+E111+E116+E118</f>
        <v>3581961</v>
      </c>
      <c r="F91" s="7">
        <f>F92+F95+F101+F103+F105+F111+F116+F118</f>
        <v>3661387</v>
      </c>
      <c r="G91" s="6">
        <f>G92+G95+G101+G105+G111+G116+G118+G103</f>
        <v>3655988</v>
      </c>
      <c r="H91" s="23">
        <f t="shared" si="3"/>
        <v>99.8525422196561</v>
      </c>
    </row>
    <row r="92" spans="1:8" ht="15">
      <c r="A92" s="10"/>
      <c r="B92" s="1">
        <v>80102</v>
      </c>
      <c r="C92" s="1"/>
      <c r="D92" s="2" t="s">
        <v>48</v>
      </c>
      <c r="E92" s="8">
        <f>E93+E94</f>
        <v>110</v>
      </c>
      <c r="F92" s="8">
        <f>F93+F94</f>
        <v>110</v>
      </c>
      <c r="G92" s="5">
        <f>G93+G94</f>
        <v>332</v>
      </c>
      <c r="H92" s="23">
        <f t="shared" si="3"/>
        <v>301.8181818181818</v>
      </c>
    </row>
    <row r="93" spans="1:8" ht="15">
      <c r="A93" s="10"/>
      <c r="B93" s="1"/>
      <c r="C93" s="1" t="s">
        <v>103</v>
      </c>
      <c r="D93" s="2" t="s">
        <v>13</v>
      </c>
      <c r="E93" s="8">
        <v>50</v>
      </c>
      <c r="F93" s="8">
        <v>50</v>
      </c>
      <c r="G93" s="5">
        <v>209</v>
      </c>
      <c r="H93" s="23">
        <f t="shared" si="3"/>
        <v>418</v>
      </c>
    </row>
    <row r="94" spans="1:8" ht="15">
      <c r="A94" s="10"/>
      <c r="B94" s="1"/>
      <c r="C94" s="1" t="s">
        <v>104</v>
      </c>
      <c r="D94" s="2" t="s">
        <v>14</v>
      </c>
      <c r="E94" s="8">
        <v>60</v>
      </c>
      <c r="F94" s="8">
        <v>60</v>
      </c>
      <c r="G94" s="5">
        <v>123</v>
      </c>
      <c r="H94" s="23">
        <f t="shared" si="3"/>
        <v>204.99999999999997</v>
      </c>
    </row>
    <row r="95" spans="1:8" ht="16.5" customHeight="1">
      <c r="A95" s="10"/>
      <c r="B95" s="1">
        <v>80110</v>
      </c>
      <c r="C95" s="1"/>
      <c r="D95" s="2" t="s">
        <v>49</v>
      </c>
      <c r="E95" s="8">
        <f>E96+E97+E98+E99+E100</f>
        <v>3478558</v>
      </c>
      <c r="F95" s="8">
        <f>F96+F97+F98+F99</f>
        <v>3364172</v>
      </c>
      <c r="G95" s="5">
        <f>G96+G97+G98+G99</f>
        <v>3345312</v>
      </c>
      <c r="H95" s="23">
        <f t="shared" si="3"/>
        <v>99.4393865711979</v>
      </c>
    </row>
    <row r="96" spans="1:8" ht="61.5" customHeight="1">
      <c r="A96" s="10"/>
      <c r="B96" s="1"/>
      <c r="C96" s="1" t="s">
        <v>101</v>
      </c>
      <c r="D96" s="2" t="s">
        <v>50</v>
      </c>
      <c r="E96" s="8">
        <v>5210</v>
      </c>
      <c r="F96" s="8">
        <v>12000</v>
      </c>
      <c r="G96" s="5">
        <v>13295</v>
      </c>
      <c r="H96" s="23">
        <f t="shared" si="3"/>
        <v>110.79166666666667</v>
      </c>
    </row>
    <row r="97" spans="1:8" ht="15">
      <c r="A97" s="10"/>
      <c r="B97" s="1"/>
      <c r="C97" s="1" t="s">
        <v>103</v>
      </c>
      <c r="D97" s="2" t="s">
        <v>13</v>
      </c>
      <c r="E97" s="8">
        <v>40</v>
      </c>
      <c r="F97" s="8">
        <v>40</v>
      </c>
      <c r="G97" s="5">
        <v>235</v>
      </c>
      <c r="H97" s="23">
        <f t="shared" si="3"/>
        <v>587.5</v>
      </c>
    </row>
    <row r="98" spans="1:8" ht="15">
      <c r="A98" s="10"/>
      <c r="B98" s="1"/>
      <c r="C98" s="1" t="s">
        <v>104</v>
      </c>
      <c r="D98" s="2" t="s">
        <v>14</v>
      </c>
      <c r="E98" s="8">
        <v>240</v>
      </c>
      <c r="F98" s="8">
        <v>240</v>
      </c>
      <c r="G98" s="5">
        <v>469</v>
      </c>
      <c r="H98" s="23">
        <f t="shared" si="3"/>
        <v>195.41666666666666</v>
      </c>
    </row>
    <row r="99" spans="1:8" ht="29.25" customHeight="1">
      <c r="A99" s="10"/>
      <c r="B99" s="1"/>
      <c r="C99" s="1">
        <v>2310</v>
      </c>
      <c r="D99" s="2" t="s">
        <v>51</v>
      </c>
      <c r="E99" s="8">
        <v>3433068</v>
      </c>
      <c r="F99" s="8">
        <v>3351892</v>
      </c>
      <c r="G99" s="5">
        <v>3331313</v>
      </c>
      <c r="H99" s="23">
        <f t="shared" si="3"/>
        <v>99.38604823783105</v>
      </c>
    </row>
    <row r="100" spans="1:8" ht="45" customHeight="1">
      <c r="A100" s="10"/>
      <c r="B100" s="1"/>
      <c r="C100" s="1">
        <v>6610</v>
      </c>
      <c r="D100" s="2" t="s">
        <v>132</v>
      </c>
      <c r="E100" s="8">
        <v>40000</v>
      </c>
      <c r="F100" s="8">
        <v>0</v>
      </c>
      <c r="G100" s="5"/>
      <c r="H100" s="23">
        <v>0</v>
      </c>
    </row>
    <row r="101" spans="1:8" ht="15">
      <c r="A101" s="10"/>
      <c r="B101" s="1">
        <v>80111</v>
      </c>
      <c r="C101" s="1"/>
      <c r="D101" s="2" t="s">
        <v>52</v>
      </c>
      <c r="E101" s="8">
        <f>E102</f>
        <v>70</v>
      </c>
      <c r="F101" s="8">
        <f>F102</f>
        <v>70</v>
      </c>
      <c r="G101" s="5">
        <f>G102</f>
        <v>85</v>
      </c>
      <c r="H101" s="23">
        <f t="shared" si="3"/>
        <v>121.42857142857142</v>
      </c>
    </row>
    <row r="102" spans="1:8" ht="15">
      <c r="A102" s="10"/>
      <c r="B102" s="1"/>
      <c r="C102" s="1" t="s">
        <v>104</v>
      </c>
      <c r="D102" s="2" t="s">
        <v>14</v>
      </c>
      <c r="E102" s="8">
        <v>70</v>
      </c>
      <c r="F102" s="8">
        <v>70</v>
      </c>
      <c r="G102" s="5">
        <v>85</v>
      </c>
      <c r="H102" s="23">
        <f t="shared" si="3"/>
        <v>121.42857142857142</v>
      </c>
    </row>
    <row r="103" spans="1:8" ht="15">
      <c r="A103" s="10"/>
      <c r="B103" s="1">
        <v>80113</v>
      </c>
      <c r="C103" s="1"/>
      <c r="D103" s="2" t="s">
        <v>53</v>
      </c>
      <c r="E103" s="8">
        <f>E104</f>
        <v>41950</v>
      </c>
      <c r="F103" s="8">
        <f>F104</f>
        <v>33950</v>
      </c>
      <c r="G103" s="5">
        <f>G104</f>
        <v>17322</v>
      </c>
      <c r="H103" s="23">
        <f t="shared" si="3"/>
        <v>51.02209131075111</v>
      </c>
    </row>
    <row r="104" spans="1:8" ht="45.75" customHeight="1">
      <c r="A104" s="10"/>
      <c r="B104" s="1"/>
      <c r="C104" s="1">
        <v>2310</v>
      </c>
      <c r="D104" s="2" t="s">
        <v>54</v>
      </c>
      <c r="E104" s="8">
        <v>41950</v>
      </c>
      <c r="F104" s="8">
        <v>33950</v>
      </c>
      <c r="G104" s="5">
        <v>17322</v>
      </c>
      <c r="H104" s="23">
        <f t="shared" si="3"/>
        <v>51.02209131075111</v>
      </c>
    </row>
    <row r="105" spans="1:8" ht="15">
      <c r="A105" s="10"/>
      <c r="B105" s="1">
        <v>80120</v>
      </c>
      <c r="C105" s="1"/>
      <c r="D105" s="2" t="s">
        <v>55</v>
      </c>
      <c r="E105" s="8">
        <f>E106+E107+E108+E109</f>
        <v>5340</v>
      </c>
      <c r="F105" s="8">
        <f>F106+F107+F108+F109+F110</f>
        <v>203640</v>
      </c>
      <c r="G105" s="5">
        <f>G106+G107+G108+G109+G110</f>
        <v>233882</v>
      </c>
      <c r="H105" s="23">
        <f t="shared" si="3"/>
        <v>114.85071695148301</v>
      </c>
    </row>
    <row r="106" spans="1:8" ht="15">
      <c r="A106" s="10"/>
      <c r="B106" s="1"/>
      <c r="C106" s="1" t="s">
        <v>100</v>
      </c>
      <c r="D106" s="2" t="s">
        <v>12</v>
      </c>
      <c r="E106" s="8">
        <v>400</v>
      </c>
      <c r="F106" s="8">
        <v>400</v>
      </c>
      <c r="G106" s="5">
        <v>554</v>
      </c>
      <c r="H106" s="23">
        <f t="shared" si="3"/>
        <v>138.5</v>
      </c>
    </row>
    <row r="107" spans="1:8" ht="63" customHeight="1">
      <c r="A107" s="10"/>
      <c r="B107" s="1"/>
      <c r="C107" s="1" t="s">
        <v>101</v>
      </c>
      <c r="D107" s="2" t="s">
        <v>50</v>
      </c>
      <c r="E107" s="8">
        <v>4000</v>
      </c>
      <c r="F107" s="8">
        <v>4000</v>
      </c>
      <c r="G107" s="5">
        <v>3495</v>
      </c>
      <c r="H107" s="23">
        <f t="shared" si="3"/>
        <v>87.375</v>
      </c>
    </row>
    <row r="108" spans="1:8" ht="15">
      <c r="A108" s="10"/>
      <c r="B108" s="1"/>
      <c r="C108" s="1" t="s">
        <v>103</v>
      </c>
      <c r="D108" s="2" t="s">
        <v>13</v>
      </c>
      <c r="E108" s="8">
        <v>420</v>
      </c>
      <c r="F108" s="8">
        <v>420</v>
      </c>
      <c r="G108" s="5">
        <v>745</v>
      </c>
      <c r="H108" s="23">
        <f t="shared" si="3"/>
        <v>177.38095238095238</v>
      </c>
    </row>
    <row r="109" spans="1:8" ht="15">
      <c r="A109" s="10"/>
      <c r="B109" s="1"/>
      <c r="C109" s="1" t="s">
        <v>104</v>
      </c>
      <c r="D109" s="2" t="s">
        <v>14</v>
      </c>
      <c r="E109" s="8">
        <v>520</v>
      </c>
      <c r="F109" s="8">
        <v>520</v>
      </c>
      <c r="G109" s="5">
        <v>788</v>
      </c>
      <c r="H109" s="23">
        <f t="shared" si="3"/>
        <v>151.53846153846155</v>
      </c>
    </row>
    <row r="110" spans="1:8" ht="45">
      <c r="A110" s="10"/>
      <c r="B110" s="1"/>
      <c r="C110" s="1">
        <v>2700</v>
      </c>
      <c r="D110" s="2" t="s">
        <v>125</v>
      </c>
      <c r="E110" s="8">
        <v>0</v>
      </c>
      <c r="F110" s="8">
        <v>198300</v>
      </c>
      <c r="G110" s="5">
        <v>228300</v>
      </c>
      <c r="H110" s="23">
        <f t="shared" si="3"/>
        <v>115.12859304084719</v>
      </c>
    </row>
    <row r="111" spans="1:8" ht="15">
      <c r="A111" s="10"/>
      <c r="B111" s="1">
        <v>80130</v>
      </c>
      <c r="C111" s="1"/>
      <c r="D111" s="2" t="s">
        <v>56</v>
      </c>
      <c r="E111" s="8">
        <f>E112+E113+E114+E115</f>
        <v>4390</v>
      </c>
      <c r="F111" s="8">
        <f>F112+F113+F114+F115</f>
        <v>4390</v>
      </c>
      <c r="G111" s="5">
        <f>G112+G113+G114+G115</f>
        <v>5318</v>
      </c>
      <c r="H111" s="23">
        <f t="shared" si="3"/>
        <v>121.13895216400911</v>
      </c>
    </row>
    <row r="112" spans="1:8" ht="15">
      <c r="A112" s="10"/>
      <c r="B112" s="1"/>
      <c r="C112" s="1" t="s">
        <v>100</v>
      </c>
      <c r="D112" s="2" t="s">
        <v>12</v>
      </c>
      <c r="E112" s="8">
        <v>300</v>
      </c>
      <c r="F112" s="8">
        <v>300</v>
      </c>
      <c r="G112" s="5">
        <v>445</v>
      </c>
      <c r="H112" s="23">
        <f t="shared" si="3"/>
        <v>148.33333333333334</v>
      </c>
    </row>
    <row r="113" spans="1:8" ht="60" customHeight="1">
      <c r="A113" s="10"/>
      <c r="B113" s="1"/>
      <c r="C113" s="1" t="s">
        <v>101</v>
      </c>
      <c r="D113" s="2" t="s">
        <v>50</v>
      </c>
      <c r="E113" s="8">
        <v>3500</v>
      </c>
      <c r="F113" s="8">
        <v>3500</v>
      </c>
      <c r="G113" s="5">
        <v>3527</v>
      </c>
      <c r="H113" s="23">
        <f t="shared" si="3"/>
        <v>100.77142857142857</v>
      </c>
    </row>
    <row r="114" spans="1:8" ht="15">
      <c r="A114" s="10"/>
      <c r="B114" s="1"/>
      <c r="C114" s="1" t="s">
        <v>103</v>
      </c>
      <c r="D114" s="2" t="s">
        <v>13</v>
      </c>
      <c r="E114" s="8">
        <v>350</v>
      </c>
      <c r="F114" s="8">
        <v>350</v>
      </c>
      <c r="G114" s="5">
        <v>749</v>
      </c>
      <c r="H114" s="23">
        <f t="shared" si="3"/>
        <v>214</v>
      </c>
    </row>
    <row r="115" spans="1:8" ht="15">
      <c r="A115" s="10"/>
      <c r="B115" s="1"/>
      <c r="C115" s="1" t="s">
        <v>104</v>
      </c>
      <c r="D115" s="2" t="s">
        <v>14</v>
      </c>
      <c r="E115" s="8">
        <v>240</v>
      </c>
      <c r="F115" s="8">
        <v>240</v>
      </c>
      <c r="G115" s="5">
        <v>597</v>
      </c>
      <c r="H115" s="23">
        <f t="shared" si="3"/>
        <v>248.74999999999997</v>
      </c>
    </row>
    <row r="116" spans="1:8" ht="15">
      <c r="A116" s="10"/>
      <c r="B116" s="1">
        <v>80146</v>
      </c>
      <c r="C116" s="1"/>
      <c r="D116" s="2" t="s">
        <v>58</v>
      </c>
      <c r="E116" s="8">
        <f>E117</f>
        <v>18750</v>
      </c>
      <c r="F116" s="8">
        <f>F117</f>
        <v>17987</v>
      </c>
      <c r="G116" s="5">
        <f>G117</f>
        <v>17979</v>
      </c>
      <c r="H116" s="23">
        <f t="shared" si="3"/>
        <v>99.95552343359093</v>
      </c>
    </row>
    <row r="117" spans="1:8" ht="30.75" customHeight="1">
      <c r="A117" s="10"/>
      <c r="B117" s="1"/>
      <c r="C117" s="1">
        <v>2310</v>
      </c>
      <c r="D117" s="2" t="s">
        <v>59</v>
      </c>
      <c r="E117" s="8">
        <v>18750</v>
      </c>
      <c r="F117" s="8">
        <v>17987</v>
      </c>
      <c r="G117" s="5">
        <v>17979</v>
      </c>
      <c r="H117" s="23">
        <f t="shared" si="3"/>
        <v>99.95552343359093</v>
      </c>
    </row>
    <row r="118" spans="1:8" ht="15">
      <c r="A118" s="10"/>
      <c r="B118" s="1">
        <v>80195</v>
      </c>
      <c r="C118" s="1"/>
      <c r="D118" s="2" t="s">
        <v>60</v>
      </c>
      <c r="E118" s="8">
        <f>E120</f>
        <v>32793</v>
      </c>
      <c r="F118" s="8">
        <f>F119+F120</f>
        <v>37068</v>
      </c>
      <c r="G118" s="5">
        <f>G119+G120</f>
        <v>35758</v>
      </c>
      <c r="H118" s="23">
        <f t="shared" si="3"/>
        <v>96.46595446206972</v>
      </c>
    </row>
    <row r="119" spans="1:8" ht="30">
      <c r="A119" s="10"/>
      <c r="B119" s="1"/>
      <c r="C119" s="1">
        <v>2130</v>
      </c>
      <c r="D119" s="2" t="s">
        <v>124</v>
      </c>
      <c r="E119" s="8">
        <v>0</v>
      </c>
      <c r="F119" s="8">
        <v>1151</v>
      </c>
      <c r="G119" s="5">
        <v>1139</v>
      </c>
      <c r="H119" s="23">
        <f t="shared" si="3"/>
        <v>98.95742832319722</v>
      </c>
    </row>
    <row r="120" spans="1:8" ht="35.25" customHeight="1">
      <c r="A120" s="10"/>
      <c r="B120" s="1"/>
      <c r="C120" s="1">
        <v>2310</v>
      </c>
      <c r="D120" s="2" t="s">
        <v>59</v>
      </c>
      <c r="E120" s="8">
        <v>32793</v>
      </c>
      <c r="F120" s="8">
        <v>35917</v>
      </c>
      <c r="G120" s="5">
        <v>34619</v>
      </c>
      <c r="H120" s="23">
        <f t="shared" si="3"/>
        <v>96.38611242587076</v>
      </c>
    </row>
    <row r="121" spans="1:8" ht="14.25">
      <c r="A121" s="11">
        <v>851</v>
      </c>
      <c r="B121" s="3"/>
      <c r="C121" s="3"/>
      <c r="D121" s="4" t="s">
        <v>62</v>
      </c>
      <c r="E121" s="7">
        <f>E124</f>
        <v>1958000</v>
      </c>
      <c r="F121" s="7">
        <f>F124+F122</f>
        <v>4127782</v>
      </c>
      <c r="G121" s="6">
        <f>G124+G122</f>
        <v>3885915</v>
      </c>
      <c r="H121" s="23">
        <f t="shared" si="3"/>
        <v>94.1405093582946</v>
      </c>
    </row>
    <row r="122" spans="1:8" ht="15">
      <c r="A122" s="11"/>
      <c r="B122" s="31">
        <v>85111</v>
      </c>
      <c r="C122" s="31"/>
      <c r="D122" s="32" t="s">
        <v>151</v>
      </c>
      <c r="E122" s="33"/>
      <c r="F122" s="33">
        <f>F123</f>
        <v>1500000</v>
      </c>
      <c r="G122" s="34">
        <f>G123</f>
        <v>1500000</v>
      </c>
      <c r="H122" s="35">
        <f t="shared" si="3"/>
        <v>100</v>
      </c>
    </row>
    <row r="123" spans="1:8" ht="15">
      <c r="A123" s="11"/>
      <c r="B123" s="31"/>
      <c r="C123" s="31" t="s">
        <v>146</v>
      </c>
      <c r="D123" s="32" t="s">
        <v>150</v>
      </c>
      <c r="E123" s="33">
        <v>0</v>
      </c>
      <c r="F123" s="33">
        <v>1500000</v>
      </c>
      <c r="G123" s="34">
        <v>1500000</v>
      </c>
      <c r="H123" s="35">
        <f t="shared" si="3"/>
        <v>100</v>
      </c>
    </row>
    <row r="124" spans="1:8" ht="33.75" customHeight="1">
      <c r="A124" s="10"/>
      <c r="B124" s="1">
        <v>85156</v>
      </c>
      <c r="C124" s="1"/>
      <c r="D124" s="2" t="s">
        <v>63</v>
      </c>
      <c r="E124" s="8">
        <f>E125</f>
        <v>1958000</v>
      </c>
      <c r="F124" s="8">
        <f>F125</f>
        <v>2627782</v>
      </c>
      <c r="G124" s="5">
        <f>G125</f>
        <v>2385915</v>
      </c>
      <c r="H124" s="23">
        <f t="shared" si="3"/>
        <v>90.79577377423242</v>
      </c>
    </row>
    <row r="125" spans="1:8" ht="48" customHeight="1">
      <c r="A125" s="10"/>
      <c r="B125" s="1"/>
      <c r="C125" s="1">
        <v>2110</v>
      </c>
      <c r="D125" s="2" t="s">
        <v>6</v>
      </c>
      <c r="E125" s="8">
        <v>1958000</v>
      </c>
      <c r="F125" s="8">
        <v>2627782</v>
      </c>
      <c r="G125" s="5">
        <v>2385915</v>
      </c>
      <c r="H125" s="23">
        <f t="shared" si="3"/>
        <v>90.79577377423242</v>
      </c>
    </row>
    <row r="126" spans="1:8" ht="14.25">
      <c r="A126" s="11">
        <v>852</v>
      </c>
      <c r="B126" s="3"/>
      <c r="C126" s="3"/>
      <c r="D126" s="4" t="s">
        <v>64</v>
      </c>
      <c r="E126" s="7">
        <f>E127+E133+E139+E143</f>
        <v>8251652</v>
      </c>
      <c r="F126" s="7">
        <f>F127+F133+F139+F143</f>
        <v>9606618</v>
      </c>
      <c r="G126" s="6">
        <f>G127+G133+G139+G143</f>
        <v>9694729</v>
      </c>
      <c r="H126" s="23">
        <f t="shared" si="3"/>
        <v>100.91719062837723</v>
      </c>
    </row>
    <row r="127" spans="1:8" ht="15">
      <c r="A127" s="12"/>
      <c r="B127" s="1">
        <v>85201</v>
      </c>
      <c r="C127" s="1"/>
      <c r="D127" s="2" t="s">
        <v>65</v>
      </c>
      <c r="E127" s="8">
        <f>E128+E129+E130+E132</f>
        <v>99060</v>
      </c>
      <c r="F127" s="8">
        <f>F128+F129+F130+F131+F132</f>
        <v>207611</v>
      </c>
      <c r="G127" s="5">
        <f>G128+G129+G130+G132+G131</f>
        <v>240224</v>
      </c>
      <c r="H127" s="23">
        <f t="shared" si="3"/>
        <v>115.70870522274832</v>
      </c>
    </row>
    <row r="128" spans="1:8" ht="33" customHeight="1">
      <c r="A128" s="10"/>
      <c r="B128" s="1"/>
      <c r="C128" s="1" t="s">
        <v>99</v>
      </c>
      <c r="D128" s="2" t="s">
        <v>134</v>
      </c>
      <c r="E128" s="8">
        <v>2400</v>
      </c>
      <c r="F128" s="8">
        <v>2400</v>
      </c>
      <c r="G128" s="5">
        <v>3906</v>
      </c>
      <c r="H128" s="23">
        <f t="shared" si="3"/>
        <v>162.75</v>
      </c>
    </row>
    <row r="129" spans="1:8" ht="15">
      <c r="A129" s="10"/>
      <c r="B129" s="1"/>
      <c r="C129" s="1" t="s">
        <v>103</v>
      </c>
      <c r="D129" s="2" t="s">
        <v>13</v>
      </c>
      <c r="E129" s="8">
        <v>260</v>
      </c>
      <c r="F129" s="8">
        <v>260</v>
      </c>
      <c r="G129" s="5">
        <v>535</v>
      </c>
      <c r="H129" s="23">
        <f t="shared" si="3"/>
        <v>205.76923076923075</v>
      </c>
    </row>
    <row r="130" spans="1:8" ht="15">
      <c r="A130" s="10"/>
      <c r="B130" s="1"/>
      <c r="C130" s="1" t="s">
        <v>104</v>
      </c>
      <c r="D130" s="2" t="s">
        <v>14</v>
      </c>
      <c r="E130" s="8">
        <v>100</v>
      </c>
      <c r="F130" s="8">
        <v>9151</v>
      </c>
      <c r="G130" s="5">
        <v>9218</v>
      </c>
      <c r="H130" s="23">
        <f t="shared" si="3"/>
        <v>100.73216041962627</v>
      </c>
    </row>
    <row r="131" spans="1:8" ht="30">
      <c r="A131" s="10"/>
      <c r="B131" s="1"/>
      <c r="C131" s="1">
        <v>2130</v>
      </c>
      <c r="D131" s="2" t="s">
        <v>124</v>
      </c>
      <c r="E131" s="8">
        <v>0</v>
      </c>
      <c r="F131" s="8">
        <v>4500</v>
      </c>
      <c r="G131" s="5">
        <v>4500</v>
      </c>
      <c r="H131" s="23">
        <f t="shared" si="3"/>
        <v>100</v>
      </c>
    </row>
    <row r="132" spans="1:8" ht="45">
      <c r="A132" s="10"/>
      <c r="B132" s="1"/>
      <c r="C132" s="1">
        <v>2320</v>
      </c>
      <c r="D132" s="2" t="s">
        <v>73</v>
      </c>
      <c r="E132" s="8">
        <v>96300</v>
      </c>
      <c r="F132" s="8">
        <v>191300</v>
      </c>
      <c r="G132" s="5">
        <v>222065</v>
      </c>
      <c r="H132" s="23">
        <f t="shared" si="3"/>
        <v>116.08207004704651</v>
      </c>
    </row>
    <row r="133" spans="1:8" ht="15">
      <c r="A133" s="10"/>
      <c r="B133" s="1">
        <v>85202</v>
      </c>
      <c r="C133" s="1"/>
      <c r="D133" s="2" t="s">
        <v>66</v>
      </c>
      <c r="E133" s="8">
        <f>E134+E135+E136+E137+E138</f>
        <v>8046212</v>
      </c>
      <c r="F133" s="8">
        <f>F134+F135+F136+F137+F138</f>
        <v>9248194</v>
      </c>
      <c r="G133" s="5">
        <f>G134+G135+G136+G137+G138</f>
        <v>9263919</v>
      </c>
      <c r="H133" s="23">
        <f t="shared" si="3"/>
        <v>100.17003319783299</v>
      </c>
    </row>
    <row r="134" spans="1:8" ht="61.5" customHeight="1">
      <c r="A134" s="10"/>
      <c r="B134" s="1"/>
      <c r="C134" s="1" t="s">
        <v>101</v>
      </c>
      <c r="D134" s="2" t="s">
        <v>21</v>
      </c>
      <c r="E134" s="8">
        <v>6400</v>
      </c>
      <c r="F134" s="8">
        <v>13897</v>
      </c>
      <c r="G134" s="5">
        <v>13896</v>
      </c>
      <c r="H134" s="23">
        <f t="shared" si="3"/>
        <v>99.99280420234584</v>
      </c>
    </row>
    <row r="135" spans="1:8" ht="15">
      <c r="A135" s="10"/>
      <c r="B135" s="1"/>
      <c r="C135" s="1" t="s">
        <v>102</v>
      </c>
      <c r="D135" s="2" t="s">
        <v>57</v>
      </c>
      <c r="E135" s="8">
        <v>2646600</v>
      </c>
      <c r="F135" s="8">
        <v>3040186</v>
      </c>
      <c r="G135" s="5">
        <v>3055513</v>
      </c>
      <c r="H135" s="23">
        <f t="shared" si="3"/>
        <v>100.50414678575588</v>
      </c>
    </row>
    <row r="136" spans="1:8" ht="15">
      <c r="A136" s="10"/>
      <c r="B136" s="1"/>
      <c r="C136" s="1" t="s">
        <v>103</v>
      </c>
      <c r="D136" s="2" t="s">
        <v>13</v>
      </c>
      <c r="E136" s="8">
        <v>2900</v>
      </c>
      <c r="F136" s="8">
        <v>3754</v>
      </c>
      <c r="G136" s="5">
        <v>4161</v>
      </c>
      <c r="H136" s="23">
        <f t="shared" si="3"/>
        <v>110.84176877996804</v>
      </c>
    </row>
    <row r="137" spans="1:8" ht="15">
      <c r="A137" s="10"/>
      <c r="B137" s="1"/>
      <c r="C137" s="1" t="s">
        <v>104</v>
      </c>
      <c r="D137" s="2" t="s">
        <v>14</v>
      </c>
      <c r="E137" s="8">
        <v>850</v>
      </c>
      <c r="F137" s="8">
        <v>4137</v>
      </c>
      <c r="G137" s="5">
        <v>5005</v>
      </c>
      <c r="H137" s="23">
        <f t="shared" si="3"/>
        <v>120.98138747884941</v>
      </c>
    </row>
    <row r="138" spans="1:8" ht="30" customHeight="1">
      <c r="A138" s="10"/>
      <c r="B138" s="1"/>
      <c r="C138" s="1">
        <v>2130</v>
      </c>
      <c r="D138" s="2" t="s">
        <v>61</v>
      </c>
      <c r="E138" s="8">
        <v>5389462</v>
      </c>
      <c r="F138" s="8">
        <v>6186220</v>
      </c>
      <c r="G138" s="5">
        <v>6185344</v>
      </c>
      <c r="H138" s="23">
        <f t="shared" si="3"/>
        <v>99.98583949487733</v>
      </c>
    </row>
    <row r="139" spans="1:8" ht="15">
      <c r="A139" s="10"/>
      <c r="B139" s="1">
        <v>85218</v>
      </c>
      <c r="C139" s="1"/>
      <c r="D139" s="2" t="s">
        <v>67</v>
      </c>
      <c r="E139" s="8">
        <f>E140+E141</f>
        <v>380</v>
      </c>
      <c r="F139" s="8">
        <f>F140+F141+F142</f>
        <v>5713</v>
      </c>
      <c r="G139" s="5">
        <f>G140+G141+G142</f>
        <v>7068</v>
      </c>
      <c r="H139" s="23">
        <f t="shared" si="3"/>
        <v>123.71783651321549</v>
      </c>
    </row>
    <row r="140" spans="1:8" ht="15">
      <c r="A140" s="10"/>
      <c r="B140" s="1"/>
      <c r="C140" s="1" t="s">
        <v>103</v>
      </c>
      <c r="D140" s="2" t="s">
        <v>13</v>
      </c>
      <c r="E140" s="8">
        <v>300</v>
      </c>
      <c r="F140" s="8">
        <v>300</v>
      </c>
      <c r="G140" s="5">
        <v>399</v>
      </c>
      <c r="H140" s="23">
        <f t="shared" si="3"/>
        <v>133</v>
      </c>
    </row>
    <row r="141" spans="1:8" ht="15">
      <c r="A141" s="10"/>
      <c r="B141" s="1"/>
      <c r="C141" s="1" t="s">
        <v>104</v>
      </c>
      <c r="D141" s="2" t="s">
        <v>68</v>
      </c>
      <c r="E141" s="8">
        <v>80</v>
      </c>
      <c r="F141" s="8">
        <v>80</v>
      </c>
      <c r="G141" s="5">
        <v>1611</v>
      </c>
      <c r="H141" s="23">
        <f t="shared" si="3"/>
        <v>2013.75</v>
      </c>
    </row>
    <row r="142" spans="1:8" ht="30">
      <c r="A142" s="10"/>
      <c r="B142" s="1"/>
      <c r="C142" s="1">
        <v>2130</v>
      </c>
      <c r="D142" s="2" t="s">
        <v>126</v>
      </c>
      <c r="E142" s="8">
        <v>0</v>
      </c>
      <c r="F142" s="8">
        <v>5333</v>
      </c>
      <c r="G142" s="5">
        <v>5058</v>
      </c>
      <c r="H142" s="23">
        <f t="shared" si="3"/>
        <v>94.84342771423215</v>
      </c>
    </row>
    <row r="143" spans="1:8" ht="15">
      <c r="A143" s="10"/>
      <c r="B143" s="1">
        <v>85204</v>
      </c>
      <c r="C143" s="17"/>
      <c r="D143" s="2" t="s">
        <v>116</v>
      </c>
      <c r="E143" s="5">
        <f>E144</f>
        <v>106000</v>
      </c>
      <c r="F143" s="5">
        <f>F144</f>
        <v>145100</v>
      </c>
      <c r="G143" s="5">
        <f>G144</f>
        <v>183518</v>
      </c>
      <c r="H143" s="23">
        <f aca="true" t="shared" si="4" ref="H143:H217">G143/F143*100</f>
        <v>126.47691247415575</v>
      </c>
    </row>
    <row r="144" spans="1:8" ht="45">
      <c r="A144" s="10"/>
      <c r="B144" s="1"/>
      <c r="C144" s="1">
        <v>2320</v>
      </c>
      <c r="D144" s="2" t="s">
        <v>73</v>
      </c>
      <c r="E144" s="5">
        <v>106000</v>
      </c>
      <c r="F144" s="5">
        <v>145100</v>
      </c>
      <c r="G144" s="5">
        <v>183518</v>
      </c>
      <c r="H144" s="23">
        <f t="shared" si="4"/>
        <v>126.47691247415575</v>
      </c>
    </row>
    <row r="145" spans="1:8" ht="32.25" customHeight="1">
      <c r="A145" s="11">
        <v>853</v>
      </c>
      <c r="B145" s="3"/>
      <c r="C145" s="3"/>
      <c r="D145" s="4" t="s">
        <v>69</v>
      </c>
      <c r="E145" s="7">
        <f>E148</f>
        <v>1868735</v>
      </c>
      <c r="F145" s="7">
        <f>F146+F148</f>
        <v>2351238</v>
      </c>
      <c r="G145" s="6">
        <f>G146+G148</f>
        <v>2385102</v>
      </c>
      <c r="H145" s="23">
        <f t="shared" si="4"/>
        <v>101.44026253403527</v>
      </c>
    </row>
    <row r="146" spans="1:8" ht="15">
      <c r="A146" s="10"/>
      <c r="B146" s="1">
        <v>85324</v>
      </c>
      <c r="C146" s="1"/>
      <c r="D146" s="2" t="s">
        <v>71</v>
      </c>
      <c r="E146" s="5">
        <v>0</v>
      </c>
      <c r="F146" s="5">
        <f>F147</f>
        <v>19265</v>
      </c>
      <c r="G146" s="5">
        <f>G147</f>
        <v>32223</v>
      </c>
      <c r="H146" s="23">
        <f t="shared" si="4"/>
        <v>167.26187386452116</v>
      </c>
    </row>
    <row r="147" spans="1:8" ht="15">
      <c r="A147" s="10"/>
      <c r="B147" s="1"/>
      <c r="C147" s="1" t="s">
        <v>104</v>
      </c>
      <c r="D147" s="2" t="s">
        <v>68</v>
      </c>
      <c r="E147" s="5">
        <v>0</v>
      </c>
      <c r="F147" s="5">
        <v>19265</v>
      </c>
      <c r="G147" s="5">
        <v>32223</v>
      </c>
      <c r="H147" s="23">
        <f t="shared" si="4"/>
        <v>167.26187386452116</v>
      </c>
    </row>
    <row r="148" spans="1:8" ht="15">
      <c r="A148" s="10"/>
      <c r="B148" s="1">
        <v>85333</v>
      </c>
      <c r="C148" s="1"/>
      <c r="D148" s="2" t="s">
        <v>72</v>
      </c>
      <c r="E148" s="8">
        <f>E149+E150+E152+E153</f>
        <v>1868735</v>
      </c>
      <c r="F148" s="8">
        <f>F149+F150+F152+F153+F151</f>
        <v>2331973</v>
      </c>
      <c r="G148" s="5">
        <f>G149+G150+G152+G153+G151</f>
        <v>2352879</v>
      </c>
      <c r="H148" s="23">
        <f t="shared" si="4"/>
        <v>100.89649408462276</v>
      </c>
    </row>
    <row r="149" spans="1:8" ht="15">
      <c r="A149" s="10"/>
      <c r="B149" s="1"/>
      <c r="C149" s="1" t="s">
        <v>103</v>
      </c>
      <c r="D149" s="2" t="s">
        <v>13</v>
      </c>
      <c r="E149" s="8">
        <v>650</v>
      </c>
      <c r="F149" s="8">
        <v>650</v>
      </c>
      <c r="G149" s="5">
        <v>1535</v>
      </c>
      <c r="H149" s="23">
        <f t="shared" si="4"/>
        <v>236.15384615384616</v>
      </c>
    </row>
    <row r="150" spans="1:8" ht="15">
      <c r="A150" s="10"/>
      <c r="B150" s="1"/>
      <c r="C150" s="1" t="s">
        <v>104</v>
      </c>
      <c r="D150" s="2" t="s">
        <v>14</v>
      </c>
      <c r="E150" s="8">
        <v>250</v>
      </c>
      <c r="F150" s="8">
        <v>250</v>
      </c>
      <c r="G150" s="5">
        <v>701</v>
      </c>
      <c r="H150" s="23">
        <f t="shared" si="4"/>
        <v>280.4</v>
      </c>
    </row>
    <row r="151" spans="1:8" ht="30">
      <c r="A151" s="10"/>
      <c r="B151" s="1"/>
      <c r="C151" s="1">
        <v>2008</v>
      </c>
      <c r="D151" s="2" t="s">
        <v>142</v>
      </c>
      <c r="E151" s="8">
        <v>0</v>
      </c>
      <c r="F151" s="8">
        <v>199430</v>
      </c>
      <c r="G151" s="5">
        <v>219000</v>
      </c>
      <c r="H151" s="23">
        <f t="shared" si="4"/>
        <v>109.8129669558241</v>
      </c>
    </row>
    <row r="152" spans="1:8" ht="45.75" customHeight="1">
      <c r="A152" s="10"/>
      <c r="B152" s="1"/>
      <c r="C152" s="1">
        <v>2320</v>
      </c>
      <c r="D152" s="2" t="s">
        <v>73</v>
      </c>
      <c r="E152" s="8">
        <v>1223235</v>
      </c>
      <c r="F152" s="8">
        <v>1487043</v>
      </c>
      <c r="G152" s="5">
        <v>1487043</v>
      </c>
      <c r="H152" s="23">
        <f t="shared" si="4"/>
        <v>100</v>
      </c>
    </row>
    <row r="153" spans="1:8" ht="27.75" customHeight="1">
      <c r="A153" s="10"/>
      <c r="B153" s="1"/>
      <c r="C153" s="1">
        <v>2440</v>
      </c>
      <c r="D153" s="2" t="s">
        <v>70</v>
      </c>
      <c r="E153" s="5">
        <v>644600</v>
      </c>
      <c r="F153" s="5">
        <v>644600</v>
      </c>
      <c r="G153" s="5">
        <v>644600</v>
      </c>
      <c r="H153" s="23">
        <f t="shared" si="4"/>
        <v>100</v>
      </c>
    </row>
    <row r="154" spans="1:8" ht="14.25">
      <c r="A154" s="11">
        <v>854</v>
      </c>
      <c r="B154" s="3"/>
      <c r="C154" s="3"/>
      <c r="D154" s="4" t="s">
        <v>74</v>
      </c>
      <c r="E154" s="7">
        <f>E155+E160+E165+E169+E176+E183</f>
        <v>2896922</v>
      </c>
      <c r="F154" s="7">
        <f>F155+F160+F165+F169+F174+F176+F183+F181</f>
        <v>2391208</v>
      </c>
      <c r="G154" s="6">
        <f>G155+G160+G165+G169+G174+G183+G176+G181</f>
        <v>2389466</v>
      </c>
      <c r="H154" s="23">
        <f t="shared" si="4"/>
        <v>99.92714979207162</v>
      </c>
    </row>
    <row r="155" spans="1:8" ht="15">
      <c r="A155" s="10"/>
      <c r="B155" s="1">
        <v>85401</v>
      </c>
      <c r="C155" s="1"/>
      <c r="D155" s="2" t="s">
        <v>75</v>
      </c>
      <c r="E155" s="8">
        <f>E156+E157+E158+E159</f>
        <v>603585</v>
      </c>
      <c r="F155" s="8">
        <f>F156+F157+F158</f>
        <v>454418</v>
      </c>
      <c r="G155" s="5">
        <f>G156+G157+G158</f>
        <v>451932</v>
      </c>
      <c r="H155" s="23">
        <f t="shared" si="4"/>
        <v>99.45292660061882</v>
      </c>
    </row>
    <row r="156" spans="1:8" ht="15">
      <c r="A156" s="10"/>
      <c r="B156" s="1"/>
      <c r="C156" s="1" t="s">
        <v>102</v>
      </c>
      <c r="D156" s="2" t="s">
        <v>57</v>
      </c>
      <c r="E156" s="8">
        <v>193540</v>
      </c>
      <c r="F156" s="8">
        <v>206700</v>
      </c>
      <c r="G156" s="5">
        <v>204195</v>
      </c>
      <c r="H156" s="23">
        <f t="shared" si="4"/>
        <v>98.78809869375907</v>
      </c>
    </row>
    <row r="157" spans="1:8" ht="15">
      <c r="A157" s="10"/>
      <c r="B157" s="1"/>
      <c r="C157" s="1" t="s">
        <v>104</v>
      </c>
      <c r="D157" s="2" t="s">
        <v>14</v>
      </c>
      <c r="E157" s="8">
        <v>10</v>
      </c>
      <c r="F157" s="8">
        <v>10</v>
      </c>
      <c r="G157" s="5">
        <v>29</v>
      </c>
      <c r="H157" s="23">
        <f t="shared" si="4"/>
        <v>290</v>
      </c>
    </row>
    <row r="158" spans="1:8" ht="32.25" customHeight="1">
      <c r="A158" s="10"/>
      <c r="B158" s="1"/>
      <c r="C158" s="1">
        <v>2310</v>
      </c>
      <c r="D158" s="2" t="s">
        <v>76</v>
      </c>
      <c r="E158" s="8">
        <v>375035</v>
      </c>
      <c r="F158" s="8">
        <v>247708</v>
      </c>
      <c r="G158" s="5">
        <v>247708</v>
      </c>
      <c r="H158" s="23">
        <f t="shared" si="4"/>
        <v>100</v>
      </c>
    </row>
    <row r="159" spans="1:8" ht="45" customHeight="1">
      <c r="A159" s="10"/>
      <c r="B159" s="1"/>
      <c r="C159" s="1">
        <v>6610</v>
      </c>
      <c r="D159" s="2" t="s">
        <v>132</v>
      </c>
      <c r="E159" s="8">
        <v>35000</v>
      </c>
      <c r="F159" s="8">
        <v>0</v>
      </c>
      <c r="G159" s="5">
        <v>0</v>
      </c>
      <c r="H159" s="23">
        <v>0</v>
      </c>
    </row>
    <row r="160" spans="1:8" ht="30.75" customHeight="1">
      <c r="A160" s="10"/>
      <c r="B160" s="1">
        <v>85406</v>
      </c>
      <c r="C160" s="1"/>
      <c r="D160" s="2" t="s">
        <v>77</v>
      </c>
      <c r="E160" s="8">
        <f>E162+E163+E161</f>
        <v>1016</v>
      </c>
      <c r="F160" s="8">
        <f>F162+F163+F161+F164</f>
        <v>76514</v>
      </c>
      <c r="G160" s="5">
        <f>G161+G162+G163+G164</f>
        <v>76460</v>
      </c>
      <c r="H160" s="23">
        <f t="shared" si="4"/>
        <v>99.92942468045064</v>
      </c>
    </row>
    <row r="161" spans="1:8" ht="63" customHeight="1">
      <c r="A161" s="10"/>
      <c r="B161" s="1"/>
      <c r="C161" s="1" t="s">
        <v>101</v>
      </c>
      <c r="D161" s="2" t="s">
        <v>78</v>
      </c>
      <c r="E161" s="8">
        <v>776</v>
      </c>
      <c r="F161" s="8">
        <v>776</v>
      </c>
      <c r="G161" s="5">
        <v>775</v>
      </c>
      <c r="H161" s="23">
        <f t="shared" si="4"/>
        <v>99.87113402061856</v>
      </c>
    </row>
    <row r="162" spans="1:8" ht="15">
      <c r="A162" s="10"/>
      <c r="B162" s="1"/>
      <c r="C162" s="1" t="s">
        <v>103</v>
      </c>
      <c r="D162" s="2" t="s">
        <v>13</v>
      </c>
      <c r="E162" s="8">
        <v>110</v>
      </c>
      <c r="F162" s="8">
        <v>843</v>
      </c>
      <c r="G162" s="5">
        <v>935</v>
      </c>
      <c r="H162" s="23">
        <f t="shared" si="4"/>
        <v>110.91340450771057</v>
      </c>
    </row>
    <row r="163" spans="1:8" ht="15">
      <c r="A163" s="10"/>
      <c r="B163" s="1"/>
      <c r="C163" s="1" t="s">
        <v>104</v>
      </c>
      <c r="D163" s="2" t="s">
        <v>14</v>
      </c>
      <c r="E163" s="8">
        <v>130</v>
      </c>
      <c r="F163" s="8">
        <v>1221</v>
      </c>
      <c r="G163" s="5">
        <v>1268</v>
      </c>
      <c r="H163" s="23">
        <f t="shared" si="4"/>
        <v>103.84930384930384</v>
      </c>
    </row>
    <row r="164" spans="1:8" ht="30">
      <c r="A164" s="10"/>
      <c r="B164" s="1"/>
      <c r="C164" s="1">
        <v>2130</v>
      </c>
      <c r="D164" s="2" t="s">
        <v>61</v>
      </c>
      <c r="E164" s="8"/>
      <c r="F164" s="8">
        <v>73674</v>
      </c>
      <c r="G164" s="5">
        <v>73482</v>
      </c>
      <c r="H164" s="23">
        <f t="shared" si="4"/>
        <v>99.73939245866927</v>
      </c>
    </row>
    <row r="165" spans="1:8" ht="15">
      <c r="A165" s="10"/>
      <c r="B165" s="1">
        <v>85410</v>
      </c>
      <c r="C165" s="1"/>
      <c r="D165" s="2" t="s">
        <v>79</v>
      </c>
      <c r="E165" s="8">
        <f>E166+E167</f>
        <v>30735</v>
      </c>
      <c r="F165" s="8">
        <f>F166+F167+F168</f>
        <v>60735</v>
      </c>
      <c r="G165" s="5">
        <f>G166+G167</f>
        <v>27668</v>
      </c>
      <c r="H165" s="23">
        <f t="shared" si="4"/>
        <v>45.55528113937598</v>
      </c>
    </row>
    <row r="166" spans="1:8" ht="15">
      <c r="A166" s="10"/>
      <c r="B166" s="1"/>
      <c r="C166" s="1" t="s">
        <v>102</v>
      </c>
      <c r="D166" s="2" t="s">
        <v>57</v>
      </c>
      <c r="E166" s="8">
        <v>30725</v>
      </c>
      <c r="F166" s="8">
        <v>30725</v>
      </c>
      <c r="G166" s="5">
        <v>27622</v>
      </c>
      <c r="H166" s="23">
        <f t="shared" si="4"/>
        <v>89.9007323026851</v>
      </c>
    </row>
    <row r="167" spans="1:8" ht="15">
      <c r="A167" s="10"/>
      <c r="B167" s="1"/>
      <c r="C167" s="1" t="s">
        <v>104</v>
      </c>
      <c r="D167" s="2" t="s">
        <v>14</v>
      </c>
      <c r="E167" s="8">
        <v>10</v>
      </c>
      <c r="F167" s="8">
        <v>10</v>
      </c>
      <c r="G167" s="5">
        <v>46</v>
      </c>
      <c r="H167" s="23">
        <f t="shared" si="4"/>
        <v>459.99999999999994</v>
      </c>
    </row>
    <row r="168" spans="1:8" ht="45">
      <c r="A168" s="10"/>
      <c r="B168" s="1"/>
      <c r="C168" s="1">
        <v>2700</v>
      </c>
      <c r="D168" s="2" t="s">
        <v>138</v>
      </c>
      <c r="E168" s="8">
        <v>0</v>
      </c>
      <c r="F168" s="8">
        <v>30000</v>
      </c>
      <c r="G168" s="5">
        <v>0</v>
      </c>
      <c r="H168" s="23">
        <f t="shared" si="4"/>
        <v>0</v>
      </c>
    </row>
    <row r="169" spans="1:8" ht="15">
      <c r="A169" s="10"/>
      <c r="B169" s="1">
        <v>85411</v>
      </c>
      <c r="C169" s="1"/>
      <c r="D169" s="2" t="s">
        <v>80</v>
      </c>
      <c r="E169" s="8">
        <f>E170+E171+E172+E173</f>
        <v>1122513</v>
      </c>
      <c r="F169" s="8">
        <f>F170+F171+F172+F173</f>
        <v>1157893</v>
      </c>
      <c r="G169" s="5">
        <f>G170+G171+G172+G173</f>
        <v>1167689</v>
      </c>
      <c r="H169" s="23">
        <f t="shared" si="4"/>
        <v>100.84601945084736</v>
      </c>
    </row>
    <row r="170" spans="1:8" ht="62.25" customHeight="1">
      <c r="A170" s="10"/>
      <c r="B170" s="1"/>
      <c r="C170" s="1" t="s">
        <v>101</v>
      </c>
      <c r="D170" s="2" t="s">
        <v>78</v>
      </c>
      <c r="E170" s="8">
        <v>6763</v>
      </c>
      <c r="F170" s="8">
        <v>6763</v>
      </c>
      <c r="G170" s="5">
        <v>6763</v>
      </c>
      <c r="H170" s="23">
        <f t="shared" si="4"/>
        <v>100</v>
      </c>
    </row>
    <row r="171" spans="1:8" ht="15">
      <c r="A171" s="10"/>
      <c r="B171" s="1"/>
      <c r="C171" s="1" t="s">
        <v>102</v>
      </c>
      <c r="D171" s="2" t="s">
        <v>57</v>
      </c>
      <c r="E171" s="8">
        <v>1115000</v>
      </c>
      <c r="F171" s="8">
        <v>1150380</v>
      </c>
      <c r="G171" s="5">
        <v>1159953</v>
      </c>
      <c r="H171" s="23">
        <f t="shared" si="4"/>
        <v>100.83215980806341</v>
      </c>
    </row>
    <row r="172" spans="1:8" ht="15">
      <c r="A172" s="10"/>
      <c r="B172" s="1"/>
      <c r="C172" s="1" t="s">
        <v>103</v>
      </c>
      <c r="D172" s="2" t="s">
        <v>13</v>
      </c>
      <c r="E172" s="8">
        <v>500</v>
      </c>
      <c r="F172" s="8">
        <v>500</v>
      </c>
      <c r="G172" s="5">
        <v>653</v>
      </c>
      <c r="H172" s="23">
        <f t="shared" si="4"/>
        <v>130.6</v>
      </c>
    </row>
    <row r="173" spans="1:8" ht="15">
      <c r="A173" s="10"/>
      <c r="B173" s="1"/>
      <c r="C173" s="1" t="s">
        <v>104</v>
      </c>
      <c r="D173" s="2" t="s">
        <v>14</v>
      </c>
      <c r="E173" s="8">
        <v>250</v>
      </c>
      <c r="F173" s="8">
        <v>250</v>
      </c>
      <c r="G173" s="5">
        <v>320</v>
      </c>
      <c r="H173" s="23">
        <f t="shared" si="4"/>
        <v>128</v>
      </c>
    </row>
    <row r="174" spans="1:8" ht="15">
      <c r="A174" s="10"/>
      <c r="B174" s="1">
        <v>85415</v>
      </c>
      <c r="C174" s="1"/>
      <c r="D174" s="2" t="s">
        <v>81</v>
      </c>
      <c r="E174" s="5">
        <v>0</v>
      </c>
      <c r="F174" s="5">
        <f>F175</f>
        <v>29632</v>
      </c>
      <c r="G174" s="5">
        <f>G175</f>
        <v>29596</v>
      </c>
      <c r="H174" s="23">
        <f t="shared" si="4"/>
        <v>99.87850971922246</v>
      </c>
    </row>
    <row r="175" spans="1:8" ht="45" customHeight="1">
      <c r="A175" s="10"/>
      <c r="B175" s="1"/>
      <c r="C175" s="1">
        <v>2310</v>
      </c>
      <c r="D175" s="2" t="s">
        <v>127</v>
      </c>
      <c r="E175" s="5">
        <v>0</v>
      </c>
      <c r="F175" s="5">
        <v>29632</v>
      </c>
      <c r="G175" s="5">
        <v>29596</v>
      </c>
      <c r="H175" s="23">
        <f t="shared" si="4"/>
        <v>99.87850971922246</v>
      </c>
    </row>
    <row r="176" spans="1:8" ht="15">
      <c r="A176" s="10"/>
      <c r="B176" s="1">
        <v>85417</v>
      </c>
      <c r="C176" s="1"/>
      <c r="D176" s="2" t="s">
        <v>82</v>
      </c>
      <c r="E176" s="8">
        <f>E177+E178+E179+E180</f>
        <v>394560</v>
      </c>
      <c r="F176" s="8">
        <f>F177+F178+F179+F180</f>
        <v>332272</v>
      </c>
      <c r="G176" s="5">
        <f>G177+G178+G179+G180</f>
        <v>330265</v>
      </c>
      <c r="H176" s="23">
        <f t="shared" si="4"/>
        <v>99.39597679009968</v>
      </c>
    </row>
    <row r="177" spans="1:8" ht="61.5" customHeight="1">
      <c r="A177" s="10"/>
      <c r="B177" s="1"/>
      <c r="C177" s="1" t="s">
        <v>101</v>
      </c>
      <c r="D177" s="2" t="s">
        <v>83</v>
      </c>
      <c r="E177" s="8">
        <v>12960</v>
      </c>
      <c r="F177" s="8">
        <v>7950</v>
      </c>
      <c r="G177" s="5">
        <v>6735</v>
      </c>
      <c r="H177" s="23">
        <f t="shared" si="4"/>
        <v>84.71698113207547</v>
      </c>
    </row>
    <row r="178" spans="1:8" ht="15">
      <c r="A178" s="10"/>
      <c r="B178" s="1"/>
      <c r="C178" s="1" t="s">
        <v>102</v>
      </c>
      <c r="D178" s="2" t="s">
        <v>57</v>
      </c>
      <c r="E178" s="8">
        <v>375000</v>
      </c>
      <c r="F178" s="8">
        <v>303000</v>
      </c>
      <c r="G178" s="5">
        <v>302154</v>
      </c>
      <c r="H178" s="23">
        <f t="shared" si="4"/>
        <v>99.72079207920792</v>
      </c>
    </row>
    <row r="179" spans="1:8" ht="15">
      <c r="A179" s="10"/>
      <c r="B179" s="1"/>
      <c r="C179" s="1" t="s">
        <v>103</v>
      </c>
      <c r="D179" s="2" t="s">
        <v>13</v>
      </c>
      <c r="E179" s="8">
        <v>1100</v>
      </c>
      <c r="F179" s="8">
        <v>1100</v>
      </c>
      <c r="G179" s="5">
        <v>1148</v>
      </c>
      <c r="H179" s="23">
        <f t="shared" si="4"/>
        <v>104.36363636363637</v>
      </c>
    </row>
    <row r="180" spans="1:8" ht="15">
      <c r="A180" s="10"/>
      <c r="B180" s="1"/>
      <c r="C180" s="1" t="s">
        <v>104</v>
      </c>
      <c r="D180" s="2" t="s">
        <v>14</v>
      </c>
      <c r="E180" s="8">
        <v>5500</v>
      </c>
      <c r="F180" s="8">
        <v>20222</v>
      </c>
      <c r="G180" s="5">
        <v>20228</v>
      </c>
      <c r="H180" s="23">
        <f t="shared" si="4"/>
        <v>100.02967065572147</v>
      </c>
    </row>
    <row r="181" spans="1:8" ht="15">
      <c r="A181" s="10"/>
      <c r="B181" s="1">
        <v>85420</v>
      </c>
      <c r="C181" s="1"/>
      <c r="D181" s="2" t="s">
        <v>153</v>
      </c>
      <c r="E181" s="8">
        <v>0</v>
      </c>
      <c r="F181" s="8">
        <f>F182</f>
        <v>36322</v>
      </c>
      <c r="G181" s="5">
        <f>G182</f>
        <v>36322</v>
      </c>
      <c r="H181" s="23"/>
    </row>
    <row r="182" spans="1:8" ht="30">
      <c r="A182" s="10"/>
      <c r="B182" s="1"/>
      <c r="C182" s="1">
        <v>2130</v>
      </c>
      <c r="D182" s="2" t="s">
        <v>61</v>
      </c>
      <c r="E182" s="8">
        <v>0</v>
      </c>
      <c r="F182" s="8">
        <v>36322</v>
      </c>
      <c r="G182" s="5">
        <v>36322</v>
      </c>
      <c r="H182" s="23"/>
    </row>
    <row r="183" spans="1:8" ht="15">
      <c r="A183" s="10"/>
      <c r="B183" s="1">
        <v>85421</v>
      </c>
      <c r="C183" s="1"/>
      <c r="D183" s="2" t="s">
        <v>119</v>
      </c>
      <c r="E183" s="8">
        <f>E184+E185+E186+E187+E189+E190</f>
        <v>744513</v>
      </c>
      <c r="F183" s="8">
        <f>F184+F185+F186+F187+F189+F190+F188</f>
        <v>243422</v>
      </c>
      <c r="G183" s="5">
        <f>G184+G185+G186+G187+G188</f>
        <v>269534</v>
      </c>
      <c r="H183" s="23">
        <f t="shared" si="4"/>
        <v>110.72705014337241</v>
      </c>
    </row>
    <row r="184" spans="1:8" ht="60">
      <c r="A184" s="10"/>
      <c r="B184" s="1"/>
      <c r="C184" s="1" t="s">
        <v>101</v>
      </c>
      <c r="D184" s="2" t="s">
        <v>83</v>
      </c>
      <c r="E184" s="8">
        <v>10000</v>
      </c>
      <c r="F184" s="8">
        <v>10000</v>
      </c>
      <c r="G184" s="5">
        <v>10009</v>
      </c>
      <c r="H184" s="23">
        <f t="shared" si="4"/>
        <v>100.08999999999999</v>
      </c>
    </row>
    <row r="185" spans="1:8" ht="15">
      <c r="A185" s="10"/>
      <c r="B185" s="1"/>
      <c r="C185" s="1" t="s">
        <v>102</v>
      </c>
      <c r="D185" s="2" t="s">
        <v>57</v>
      </c>
      <c r="E185" s="8">
        <v>180000</v>
      </c>
      <c r="F185" s="8">
        <v>196000</v>
      </c>
      <c r="G185" s="5">
        <v>219702</v>
      </c>
      <c r="H185" s="23">
        <f t="shared" si="4"/>
        <v>112.09285714285716</v>
      </c>
    </row>
    <row r="186" spans="1:8" ht="15">
      <c r="A186" s="10"/>
      <c r="B186" s="1"/>
      <c r="C186" s="1" t="s">
        <v>103</v>
      </c>
      <c r="D186" s="2" t="s">
        <v>13</v>
      </c>
      <c r="E186" s="8">
        <v>800</v>
      </c>
      <c r="F186" s="8">
        <v>800</v>
      </c>
      <c r="G186" s="5">
        <v>1973</v>
      </c>
      <c r="H186" s="23">
        <f t="shared" si="4"/>
        <v>246.625</v>
      </c>
    </row>
    <row r="187" spans="1:8" ht="15">
      <c r="A187" s="10"/>
      <c r="B187" s="1"/>
      <c r="C187" s="1" t="s">
        <v>104</v>
      </c>
      <c r="D187" s="2" t="s">
        <v>14</v>
      </c>
      <c r="E187" s="8">
        <v>300</v>
      </c>
      <c r="F187" s="8">
        <v>300</v>
      </c>
      <c r="G187" s="5">
        <v>1528</v>
      </c>
      <c r="H187" s="23">
        <f t="shared" si="4"/>
        <v>509.33333333333337</v>
      </c>
    </row>
    <row r="188" spans="1:8" ht="30">
      <c r="A188" s="10"/>
      <c r="B188" s="1"/>
      <c r="C188" s="1">
        <v>2130</v>
      </c>
      <c r="D188" s="2" t="s">
        <v>61</v>
      </c>
      <c r="E188" s="8">
        <v>0</v>
      </c>
      <c r="F188" s="8">
        <v>36322</v>
      </c>
      <c r="G188" s="5">
        <v>36322</v>
      </c>
      <c r="H188" s="23">
        <f t="shared" si="4"/>
        <v>100</v>
      </c>
    </row>
    <row r="189" spans="1:8" ht="90">
      <c r="A189" s="10"/>
      <c r="B189" s="1"/>
      <c r="C189" s="1">
        <v>6298</v>
      </c>
      <c r="D189" s="2" t="s">
        <v>115</v>
      </c>
      <c r="E189" s="8">
        <v>488306</v>
      </c>
      <c r="F189" s="8">
        <v>0</v>
      </c>
      <c r="G189" s="5">
        <v>0</v>
      </c>
      <c r="H189" s="23">
        <v>0</v>
      </c>
    </row>
    <row r="190" spans="1:8" ht="90">
      <c r="A190" s="10"/>
      <c r="B190" s="1"/>
      <c r="C190" s="1">
        <v>6439</v>
      </c>
      <c r="D190" s="2" t="s">
        <v>112</v>
      </c>
      <c r="E190" s="8">
        <v>65107</v>
      </c>
      <c r="F190" s="8">
        <v>0</v>
      </c>
      <c r="G190" s="5">
        <v>0</v>
      </c>
      <c r="H190" s="23">
        <v>0</v>
      </c>
    </row>
    <row r="191" spans="1:8" ht="28.5" customHeight="1">
      <c r="A191" s="11">
        <v>900</v>
      </c>
      <c r="B191" s="3"/>
      <c r="C191" s="3"/>
      <c r="D191" s="4" t="s">
        <v>84</v>
      </c>
      <c r="E191" s="6">
        <f aca="true" t="shared" si="5" ref="E191:G192">E192</f>
        <v>70873</v>
      </c>
      <c r="F191" s="6">
        <f t="shared" si="5"/>
        <v>70873</v>
      </c>
      <c r="G191" s="16">
        <f t="shared" si="5"/>
        <v>70873</v>
      </c>
      <c r="H191" s="23">
        <f t="shared" si="4"/>
        <v>100</v>
      </c>
    </row>
    <row r="192" spans="1:8" ht="15">
      <c r="A192" s="10"/>
      <c r="B192" s="1">
        <v>90006</v>
      </c>
      <c r="C192" s="1"/>
      <c r="D192" s="2" t="s">
        <v>85</v>
      </c>
      <c r="E192" s="5">
        <f t="shared" si="5"/>
        <v>70873</v>
      </c>
      <c r="F192" s="5">
        <f t="shared" si="5"/>
        <v>70873</v>
      </c>
      <c r="G192" s="5">
        <f t="shared" si="5"/>
        <v>70873</v>
      </c>
      <c r="H192" s="23">
        <f t="shared" si="4"/>
        <v>100</v>
      </c>
    </row>
    <row r="193" spans="1:8" ht="32.25" customHeight="1">
      <c r="A193" s="10"/>
      <c r="B193" s="1"/>
      <c r="C193" s="1">
        <v>2440</v>
      </c>
      <c r="D193" s="2" t="s">
        <v>70</v>
      </c>
      <c r="E193" s="5">
        <v>70873</v>
      </c>
      <c r="F193" s="5">
        <v>70873</v>
      </c>
      <c r="G193" s="5">
        <v>70873</v>
      </c>
      <c r="H193" s="23">
        <f t="shared" si="4"/>
        <v>100</v>
      </c>
    </row>
    <row r="194" spans="1:8" ht="15.75" customHeight="1">
      <c r="A194" s="13">
        <v>926</v>
      </c>
      <c r="B194" s="14"/>
      <c r="C194" s="14"/>
      <c r="D194" s="15" t="s">
        <v>147</v>
      </c>
      <c r="E194" s="16">
        <v>0</v>
      </c>
      <c r="F194" s="16">
        <v>0</v>
      </c>
      <c r="G194" s="16">
        <v>1000</v>
      </c>
      <c r="H194" s="35">
        <v>0</v>
      </c>
    </row>
    <row r="195" spans="1:8" ht="16.5" customHeight="1">
      <c r="A195" s="10"/>
      <c r="B195" s="1">
        <v>92695</v>
      </c>
      <c r="C195" s="1"/>
      <c r="D195" s="2" t="s">
        <v>60</v>
      </c>
      <c r="E195" s="5">
        <v>0</v>
      </c>
      <c r="F195" s="5">
        <v>0</v>
      </c>
      <c r="G195" s="5">
        <v>1000</v>
      </c>
      <c r="H195" s="23">
        <v>0</v>
      </c>
    </row>
    <row r="196" spans="1:8" ht="15.75" customHeight="1">
      <c r="A196" s="10"/>
      <c r="B196" s="1"/>
      <c r="C196" s="1" t="s">
        <v>102</v>
      </c>
      <c r="D196" s="2" t="s">
        <v>57</v>
      </c>
      <c r="E196" s="5">
        <v>0</v>
      </c>
      <c r="F196" s="5">
        <v>0</v>
      </c>
      <c r="G196" s="5">
        <v>1000</v>
      </c>
      <c r="H196" s="23">
        <v>0</v>
      </c>
    </row>
    <row r="197" spans="1:8" ht="14.25">
      <c r="A197" s="11"/>
      <c r="B197" s="3"/>
      <c r="C197" s="3"/>
      <c r="D197" s="4" t="s">
        <v>86</v>
      </c>
      <c r="E197" s="7">
        <f>E5+E8+E12+E28+E37+E51+E67+E70+E73+E80+E91+E121+E126+E145+E154+E191</f>
        <v>48298080</v>
      </c>
      <c r="F197" s="7">
        <f>F5+F8+F12+F28+F37+F51+F67+F70+F73+F80+F121+F145+F154+F191+F126+F91+F23</f>
        <v>54791985</v>
      </c>
      <c r="G197" s="6">
        <f>G5+G8+G12+G23+G28+G37+G51+G67+G70+G73+G80+G91+G121+G145+G154+G126+G194+G191</f>
        <v>55074349</v>
      </c>
      <c r="H197" s="23">
        <f t="shared" si="4"/>
        <v>100.51533814662857</v>
      </c>
    </row>
    <row r="198" spans="1:8" ht="15">
      <c r="A198" s="10"/>
      <c r="B198" s="1"/>
      <c r="C198" s="1" t="s">
        <v>105</v>
      </c>
      <c r="D198" s="2" t="s">
        <v>40</v>
      </c>
      <c r="E198" s="8">
        <v>6600000</v>
      </c>
      <c r="F198" s="8">
        <f>F78</f>
        <v>6600000</v>
      </c>
      <c r="G198" s="5">
        <f>G78</f>
        <v>7418754</v>
      </c>
      <c r="H198" s="23">
        <f t="shared" si="4"/>
        <v>112.40536363636365</v>
      </c>
    </row>
    <row r="199" spans="1:8" ht="15">
      <c r="A199" s="10"/>
      <c r="B199" s="1"/>
      <c r="C199" s="1" t="s">
        <v>106</v>
      </c>
      <c r="D199" s="2" t="s">
        <v>41</v>
      </c>
      <c r="E199" s="8">
        <v>88852</v>
      </c>
      <c r="F199" s="8">
        <f>F79</f>
        <v>99852</v>
      </c>
      <c r="G199" s="5">
        <f>G79</f>
        <v>124907</v>
      </c>
      <c r="H199" s="23">
        <f t="shared" si="4"/>
        <v>125.09213636181549</v>
      </c>
    </row>
    <row r="200" spans="1:8" ht="15">
      <c r="A200" s="10"/>
      <c r="B200" s="1"/>
      <c r="C200" s="1" t="s">
        <v>97</v>
      </c>
      <c r="D200" s="2" t="s">
        <v>38</v>
      </c>
      <c r="E200" s="8">
        <v>1350000</v>
      </c>
      <c r="F200" s="8">
        <f>F75</f>
        <v>1350000</v>
      </c>
      <c r="G200" s="5">
        <f>G75</f>
        <v>1444644</v>
      </c>
      <c r="H200" s="23">
        <f t="shared" si="4"/>
        <v>107.01066666666668</v>
      </c>
    </row>
    <row r="201" spans="1:8" ht="30" customHeight="1">
      <c r="A201" s="10"/>
      <c r="B201" s="1"/>
      <c r="C201" s="1" t="s">
        <v>98</v>
      </c>
      <c r="D201" s="2" t="s">
        <v>87</v>
      </c>
      <c r="E201" s="8">
        <v>632</v>
      </c>
      <c r="F201" s="8">
        <f>F30</f>
        <v>632</v>
      </c>
      <c r="G201" s="5">
        <f>G30</f>
        <v>632</v>
      </c>
      <c r="H201" s="23">
        <f t="shared" si="4"/>
        <v>100</v>
      </c>
    </row>
    <row r="202" spans="1:8" ht="29.25" customHeight="1">
      <c r="A202" s="10"/>
      <c r="B202" s="1"/>
      <c r="C202" s="1" t="s">
        <v>148</v>
      </c>
      <c r="D202" s="2" t="s">
        <v>155</v>
      </c>
      <c r="E202" s="8">
        <v>0</v>
      </c>
      <c r="F202" s="8">
        <f>F76</f>
        <v>272000</v>
      </c>
      <c r="G202" s="5">
        <f>G76</f>
        <v>303515</v>
      </c>
      <c r="H202" s="23">
        <f t="shared" si="4"/>
        <v>111.58639705882354</v>
      </c>
    </row>
    <row r="203" spans="1:8" ht="16.5" customHeight="1">
      <c r="A203" s="10"/>
      <c r="B203" s="1"/>
      <c r="C203" s="1" t="s">
        <v>145</v>
      </c>
      <c r="D203" s="2" t="s">
        <v>149</v>
      </c>
      <c r="E203" s="8">
        <v>0</v>
      </c>
      <c r="F203" s="8">
        <v>0</v>
      </c>
      <c r="G203" s="5">
        <v>2380</v>
      </c>
      <c r="H203" s="23">
        <v>0</v>
      </c>
    </row>
    <row r="204" spans="1:8" ht="31.5" customHeight="1">
      <c r="A204" s="10"/>
      <c r="B204" s="1"/>
      <c r="C204" s="1" t="s">
        <v>99</v>
      </c>
      <c r="D204" s="2" t="s">
        <v>135</v>
      </c>
      <c r="E204" s="8">
        <v>2400</v>
      </c>
      <c r="F204" s="8">
        <f>F128</f>
        <v>2400</v>
      </c>
      <c r="G204" s="5">
        <f>G128</f>
        <v>3906</v>
      </c>
      <c r="H204" s="23">
        <f t="shared" si="4"/>
        <v>162.75</v>
      </c>
    </row>
    <row r="205" spans="1:8" ht="15">
      <c r="A205" s="10"/>
      <c r="B205" s="1"/>
      <c r="C205" s="1" t="s">
        <v>100</v>
      </c>
      <c r="D205" s="2" t="s">
        <v>12</v>
      </c>
      <c r="E205" s="8">
        <v>80700</v>
      </c>
      <c r="F205" s="8">
        <f>F55+F106+F112</f>
        <v>6134</v>
      </c>
      <c r="G205" s="5">
        <f>G55+G106+G112+G46</f>
        <v>7140</v>
      </c>
      <c r="H205" s="23">
        <f t="shared" si="4"/>
        <v>116.40039126181935</v>
      </c>
    </row>
    <row r="206" spans="1:8" ht="61.5" customHeight="1">
      <c r="A206" s="10"/>
      <c r="B206" s="1"/>
      <c r="C206" s="1" t="s">
        <v>101</v>
      </c>
      <c r="D206" s="2" t="s">
        <v>78</v>
      </c>
      <c r="E206" s="8">
        <v>149609</v>
      </c>
      <c r="F206" s="8">
        <f>F31+F56+F96+F107+F113+F134+F161+F170+F177+F184</f>
        <v>187041</v>
      </c>
      <c r="G206" s="5">
        <f>G31+G56+G96+G107+G113+G134+G161+G170+G177+G184</f>
        <v>207675</v>
      </c>
      <c r="H206" s="23">
        <f t="shared" si="4"/>
        <v>111.0318058607471</v>
      </c>
    </row>
    <row r="207" spans="1:8" ht="15">
      <c r="A207" s="10"/>
      <c r="B207" s="1"/>
      <c r="C207" s="1" t="s">
        <v>102</v>
      </c>
      <c r="D207" s="2" t="s">
        <v>57</v>
      </c>
      <c r="E207" s="8">
        <v>4540865</v>
      </c>
      <c r="F207" s="8">
        <f>F57+F135+F156+F166+F171+F178+F185+F196</f>
        <v>4927252</v>
      </c>
      <c r="G207" s="5">
        <f>G57+G135+G156+G166+G171+G178+G185+G196</f>
        <v>4970424</v>
      </c>
      <c r="H207" s="23">
        <f t="shared" si="4"/>
        <v>100.87618818765512</v>
      </c>
    </row>
    <row r="208" spans="1:8" ht="30">
      <c r="A208" s="10"/>
      <c r="B208" s="1"/>
      <c r="C208" s="1" t="s">
        <v>117</v>
      </c>
      <c r="D208" s="2" t="s">
        <v>118</v>
      </c>
      <c r="E208" s="8">
        <v>3000000</v>
      </c>
      <c r="F208" s="8">
        <f>F32</f>
        <v>38000</v>
      </c>
      <c r="G208" s="5">
        <f>G32</f>
        <v>38000</v>
      </c>
      <c r="H208" s="23">
        <f t="shared" si="4"/>
        <v>100</v>
      </c>
    </row>
    <row r="209" spans="1:8" ht="15">
      <c r="A209" s="10"/>
      <c r="B209" s="1"/>
      <c r="C209" s="1" t="s">
        <v>146</v>
      </c>
      <c r="D209" s="2" t="s">
        <v>152</v>
      </c>
      <c r="E209" s="8">
        <v>0</v>
      </c>
      <c r="F209" s="8">
        <f>F123</f>
        <v>1500000</v>
      </c>
      <c r="G209" s="5">
        <f>G123</f>
        <v>1500000</v>
      </c>
      <c r="H209" s="23">
        <f t="shared" si="4"/>
        <v>100</v>
      </c>
    </row>
    <row r="210" spans="1:8" ht="15">
      <c r="A210" s="10"/>
      <c r="B210" s="1"/>
      <c r="C210" s="1" t="s">
        <v>103</v>
      </c>
      <c r="D210" s="2" t="s">
        <v>13</v>
      </c>
      <c r="E210" s="8">
        <v>18020</v>
      </c>
      <c r="F210" s="8">
        <f>F14+F33+F47+F58+F93+F97+F108+F114+F129+F136+F140+F149+F162+F172+F179+F186</f>
        <v>234991</v>
      </c>
      <c r="G210" s="5">
        <f>G14+G25+G33+G47+G58+G93+G97+G108+G114+G129+G136+G140+G149+G162+G172+G179+G186</f>
        <v>260325</v>
      </c>
      <c r="H210" s="23">
        <f t="shared" si="4"/>
        <v>110.78083841508824</v>
      </c>
    </row>
    <row r="211" spans="1:8" ht="15">
      <c r="A211" s="10"/>
      <c r="B211" s="1"/>
      <c r="C211" s="1" t="s">
        <v>104</v>
      </c>
      <c r="D211" s="2" t="s">
        <v>68</v>
      </c>
      <c r="E211" s="8">
        <v>18750</v>
      </c>
      <c r="F211" s="8">
        <v>374666</v>
      </c>
      <c r="G211" s="5">
        <f>G15+G26+G34+G48+G59+G65+G88+G94+G98+G102+G109+G115+G130+G137+G141+G147+G150+G157+G163+G167+G173+G180+G187</f>
        <v>396254</v>
      </c>
      <c r="H211" s="23">
        <f t="shared" si="4"/>
        <v>105.76193196073302</v>
      </c>
    </row>
    <row r="212" spans="1:8" ht="30">
      <c r="A212" s="10"/>
      <c r="B212" s="1"/>
      <c r="C212" s="1">
        <v>2008</v>
      </c>
      <c r="D212" s="2" t="s">
        <v>142</v>
      </c>
      <c r="E212" s="8">
        <v>0</v>
      </c>
      <c r="F212" s="8">
        <v>199430</v>
      </c>
      <c r="G212" s="5">
        <f>G151</f>
        <v>219000</v>
      </c>
      <c r="H212" s="23">
        <f t="shared" si="4"/>
        <v>109.8129669558241</v>
      </c>
    </row>
    <row r="213" spans="1:8" ht="47.25" customHeight="1">
      <c r="A213" s="10"/>
      <c r="B213" s="1"/>
      <c r="C213" s="1">
        <v>2110</v>
      </c>
      <c r="D213" s="2" t="s">
        <v>6</v>
      </c>
      <c r="E213" s="8">
        <v>2677150</v>
      </c>
      <c r="F213" s="8">
        <f>F7+F35+F39+F41+F43+F49+F53+F63+F69+F72+F125</f>
        <v>3837340</v>
      </c>
      <c r="G213" s="5">
        <f>G7+G35+G39+G41+G43+G49+G53+G63+G69+G72+G125</f>
        <v>3592592</v>
      </c>
      <c r="H213" s="23">
        <f t="shared" si="4"/>
        <v>93.62193602860314</v>
      </c>
    </row>
    <row r="214" spans="1:8" ht="30">
      <c r="A214" s="10"/>
      <c r="B214" s="1"/>
      <c r="C214" s="1">
        <v>2130</v>
      </c>
      <c r="D214" s="2" t="s">
        <v>94</v>
      </c>
      <c r="E214" s="8">
        <v>5389462</v>
      </c>
      <c r="F214" s="8">
        <f>F21+F119+F131+F138+F142+F164+F182+F188</f>
        <v>7850272</v>
      </c>
      <c r="G214" s="5">
        <f>G21+G119+G131+G142+G164+G182+G188+G138</f>
        <v>7848917</v>
      </c>
      <c r="H214" s="23">
        <f t="shared" si="4"/>
        <v>99.98273945157568</v>
      </c>
    </row>
    <row r="215" spans="1:8" ht="29.25" customHeight="1">
      <c r="A215" s="10"/>
      <c r="B215" s="1"/>
      <c r="C215" s="1">
        <v>2310</v>
      </c>
      <c r="D215" s="2" t="s">
        <v>88</v>
      </c>
      <c r="E215" s="8">
        <v>3901596</v>
      </c>
      <c r="F215" s="8">
        <f>F99+F104+F117+F120+F158+F175</f>
        <v>3717086</v>
      </c>
      <c r="G215" s="5">
        <f>G99+G104+G117+G120+G158+G175</f>
        <v>3678537</v>
      </c>
      <c r="H215" s="23">
        <f t="shared" si="4"/>
        <v>98.9629241830832</v>
      </c>
    </row>
    <row r="216" spans="1:8" ht="31.5" customHeight="1">
      <c r="A216" s="10"/>
      <c r="B216" s="1"/>
      <c r="C216" s="1">
        <v>2320</v>
      </c>
      <c r="D216" s="2" t="s">
        <v>89</v>
      </c>
      <c r="E216" s="8">
        <v>1425535</v>
      </c>
      <c r="F216" s="8">
        <f>F132+F144+F152</f>
        <v>1823443</v>
      </c>
      <c r="G216" s="5">
        <f>G132+G144+G152</f>
        <v>1892626</v>
      </c>
      <c r="H216" s="23">
        <f t="shared" si="4"/>
        <v>103.79408624234483</v>
      </c>
    </row>
    <row r="217" spans="1:8" ht="45" customHeight="1">
      <c r="A217" s="10"/>
      <c r="B217" s="1"/>
      <c r="C217" s="1">
        <v>2360</v>
      </c>
      <c r="D217" s="2" t="s">
        <v>90</v>
      </c>
      <c r="E217" s="8">
        <v>197780</v>
      </c>
      <c r="F217" s="8">
        <f>F36</f>
        <v>434580</v>
      </c>
      <c r="G217" s="5">
        <f>G36</f>
        <v>457330</v>
      </c>
      <c r="H217" s="23">
        <f t="shared" si="4"/>
        <v>105.23493948179852</v>
      </c>
    </row>
    <row r="218" spans="1:8" ht="31.5" customHeight="1">
      <c r="A218" s="10"/>
      <c r="B218" s="1"/>
      <c r="C218" s="1">
        <v>2440</v>
      </c>
      <c r="D218" s="2" t="s">
        <v>70</v>
      </c>
      <c r="E218" s="8">
        <v>715473</v>
      </c>
      <c r="F218" s="8">
        <f>F10+F16+F153+F193</f>
        <v>915873</v>
      </c>
      <c r="G218" s="5">
        <f>G10+G16+G153+G193</f>
        <v>915873</v>
      </c>
      <c r="H218" s="23">
        <f aca="true" t="shared" si="6" ref="H218:H231">G218/F218*100</f>
        <v>100</v>
      </c>
    </row>
    <row r="219" spans="1:8" ht="45">
      <c r="A219" s="10"/>
      <c r="B219" s="1"/>
      <c r="C219" s="1">
        <v>2460</v>
      </c>
      <c r="D219" s="2" t="s">
        <v>92</v>
      </c>
      <c r="E219" s="8">
        <v>108215</v>
      </c>
      <c r="F219" s="8">
        <f>F11</f>
        <v>110920</v>
      </c>
      <c r="G219" s="5">
        <f>G11</f>
        <v>110920</v>
      </c>
      <c r="H219" s="23">
        <f t="shared" si="6"/>
        <v>100</v>
      </c>
    </row>
    <row r="220" spans="1:8" ht="30">
      <c r="A220" s="10"/>
      <c r="B220" s="1"/>
      <c r="C220" s="1">
        <v>2700</v>
      </c>
      <c r="D220" s="2" t="s">
        <v>133</v>
      </c>
      <c r="E220" s="8">
        <v>0</v>
      </c>
      <c r="F220" s="8">
        <f>F168+F110</f>
        <v>228300</v>
      </c>
      <c r="G220" s="5">
        <f>G110+G168</f>
        <v>228300</v>
      </c>
      <c r="H220" s="23">
        <f t="shared" si="6"/>
        <v>100</v>
      </c>
    </row>
    <row r="221" spans="1:8" ht="33" customHeight="1">
      <c r="A221" s="10"/>
      <c r="B221" s="1"/>
      <c r="C221" s="1">
        <v>2708</v>
      </c>
      <c r="D221" s="2" t="s">
        <v>17</v>
      </c>
      <c r="E221" s="8">
        <v>0</v>
      </c>
      <c r="F221" s="8">
        <f>F27+F66</f>
        <v>61392</v>
      </c>
      <c r="G221" s="5">
        <f>G27+G66</f>
        <v>61392</v>
      </c>
      <c r="H221" s="23">
        <f t="shared" si="6"/>
        <v>100</v>
      </c>
    </row>
    <row r="222" spans="1:8" ht="33" customHeight="1">
      <c r="A222" s="10"/>
      <c r="B222" s="1"/>
      <c r="C222" s="1">
        <v>2710</v>
      </c>
      <c r="D222" s="2" t="s">
        <v>136</v>
      </c>
      <c r="E222" s="8">
        <v>0</v>
      </c>
      <c r="F222" s="8">
        <f>F17+F22</f>
        <v>123063</v>
      </c>
      <c r="G222" s="5">
        <f>G17+G22</f>
        <v>123063</v>
      </c>
      <c r="H222" s="23">
        <f t="shared" si="6"/>
        <v>100</v>
      </c>
    </row>
    <row r="223" spans="1:8" ht="15">
      <c r="A223" s="10"/>
      <c r="B223" s="1"/>
      <c r="C223" s="1">
        <v>2920</v>
      </c>
      <c r="D223" s="2" t="s">
        <v>44</v>
      </c>
      <c r="E223" s="8">
        <v>14275895</v>
      </c>
      <c r="F223" s="8">
        <f>F82+F86+F90</f>
        <v>15906517</v>
      </c>
      <c r="G223" s="5">
        <f>G82+G86+G90</f>
        <v>15906517</v>
      </c>
      <c r="H223" s="23">
        <f t="shared" si="6"/>
        <v>100</v>
      </c>
    </row>
    <row r="224" spans="1:8" ht="45">
      <c r="A224" s="10"/>
      <c r="B224" s="1"/>
      <c r="C224" s="1">
        <v>6260</v>
      </c>
      <c r="D224" s="2" t="s">
        <v>139</v>
      </c>
      <c r="E224" s="8"/>
      <c r="F224" s="8">
        <f>F18+F60</f>
        <v>238944</v>
      </c>
      <c r="G224" s="5">
        <f>G18+G60</f>
        <v>238939</v>
      </c>
      <c r="H224" s="23">
        <f t="shared" si="6"/>
        <v>99.99790745948842</v>
      </c>
    </row>
    <row r="225" spans="1:8" ht="45">
      <c r="A225" s="10"/>
      <c r="B225" s="1"/>
      <c r="C225" s="1">
        <v>6180</v>
      </c>
      <c r="D225" s="2" t="s">
        <v>137</v>
      </c>
      <c r="E225" s="8">
        <v>0</v>
      </c>
      <c r="F225" s="8">
        <f>F84</f>
        <v>607000</v>
      </c>
      <c r="G225" s="5">
        <f>G84</f>
        <v>607000</v>
      </c>
      <c r="H225" s="23">
        <f t="shared" si="6"/>
        <v>100</v>
      </c>
    </row>
    <row r="226" spans="1:8" ht="45">
      <c r="A226" s="10"/>
      <c r="B226" s="1"/>
      <c r="C226" s="1">
        <v>6290</v>
      </c>
      <c r="D226" s="2" t="s">
        <v>140</v>
      </c>
      <c r="E226" s="8">
        <v>0</v>
      </c>
      <c r="F226" s="8">
        <f>F61</f>
        <v>17114</v>
      </c>
      <c r="G226" s="5">
        <f>G61</f>
        <v>17114</v>
      </c>
      <c r="H226" s="23">
        <f t="shared" si="6"/>
        <v>100</v>
      </c>
    </row>
    <row r="227" spans="1:8" ht="74.25" customHeight="1">
      <c r="A227" s="10"/>
      <c r="B227" s="1"/>
      <c r="C227" s="1">
        <v>6298</v>
      </c>
      <c r="D227" s="2" t="s">
        <v>110</v>
      </c>
      <c r="E227" s="5">
        <v>3567039</v>
      </c>
      <c r="F227" s="5">
        <f>F19</f>
        <v>3078733</v>
      </c>
      <c r="G227" s="5">
        <f>G19</f>
        <v>2448663</v>
      </c>
      <c r="H227" s="23">
        <f t="shared" si="6"/>
        <v>79.5347631639379</v>
      </c>
    </row>
    <row r="228" spans="1:8" ht="44.25" customHeight="1">
      <c r="A228" s="10"/>
      <c r="B228" s="1"/>
      <c r="C228" s="1">
        <v>6410</v>
      </c>
      <c r="D228" s="2" t="s">
        <v>35</v>
      </c>
      <c r="E228" s="8">
        <v>50000</v>
      </c>
      <c r="F228" s="8">
        <f>F50</f>
        <v>49010</v>
      </c>
      <c r="G228" s="5">
        <f>G50</f>
        <v>49010</v>
      </c>
      <c r="H228" s="23">
        <f t="shared" si="6"/>
        <v>100</v>
      </c>
    </row>
    <row r="229" spans="1:8" ht="72" customHeight="1">
      <c r="A229" s="10"/>
      <c r="B229" s="1"/>
      <c r="C229" s="1">
        <v>6439</v>
      </c>
      <c r="D229" s="2" t="s">
        <v>112</v>
      </c>
      <c r="E229" s="5">
        <v>65107</v>
      </c>
      <c r="F229" s="5">
        <v>0</v>
      </c>
      <c r="G229" s="5">
        <v>0</v>
      </c>
      <c r="H229" s="23">
        <v>0</v>
      </c>
    </row>
    <row r="230" spans="1:8" ht="45" customHeight="1">
      <c r="A230" s="10"/>
      <c r="B230" s="1"/>
      <c r="C230" s="1">
        <v>6610</v>
      </c>
      <c r="D230" s="2" t="s">
        <v>132</v>
      </c>
      <c r="E230" s="5">
        <v>75000</v>
      </c>
      <c r="F230" s="5">
        <v>0</v>
      </c>
      <c r="G230" s="5">
        <v>0</v>
      </c>
      <c r="H230" s="23">
        <v>0</v>
      </c>
    </row>
    <row r="231" spans="1:8" ht="15.75" thickBot="1">
      <c r="A231" s="24"/>
      <c r="B231" s="25"/>
      <c r="C231" s="25"/>
      <c r="D231" s="26" t="s">
        <v>91</v>
      </c>
      <c r="E231" s="27">
        <f>SUM(E198:E230)</f>
        <v>48298080</v>
      </c>
      <c r="F231" s="27">
        <f>SUM(F198:F230)</f>
        <v>54791985</v>
      </c>
      <c r="G231" s="28">
        <f>SUM(G198:G230)</f>
        <v>55074349</v>
      </c>
      <c r="H231" s="29">
        <f t="shared" si="6"/>
        <v>100.51533814662857</v>
      </c>
    </row>
    <row r="232" spans="6:7" ht="12.75">
      <c r="F232" s="36"/>
      <c r="G232" s="30"/>
    </row>
    <row r="233" spans="6:7" ht="12.75">
      <c r="F233" s="18"/>
      <c r="G233" s="18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2009-03-18T11:32:51Z</cp:lastPrinted>
  <dcterms:created xsi:type="dcterms:W3CDTF">2005-11-08T07:22:52Z</dcterms:created>
  <dcterms:modified xsi:type="dcterms:W3CDTF">2009-03-30T07:08:45Z</dcterms:modified>
  <cp:category/>
  <cp:version/>
  <cp:contentType/>
  <cp:contentStatus/>
</cp:coreProperties>
</file>