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3 (2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<sst xmlns="http://schemas.openxmlformats.org/spreadsheetml/2006/main" count="194" uniqueCount="96">
  <si>
    <t>Dział</t>
  </si>
  <si>
    <t>Rozdz.</t>
  </si>
  <si>
    <t>§</t>
  </si>
  <si>
    <t>Wyszczególnienie</t>
  </si>
  <si>
    <t>Plan na</t>
  </si>
  <si>
    <t>%</t>
  </si>
  <si>
    <t>(kol. 6:5)</t>
  </si>
  <si>
    <t>ROLNICTWO  I  ŁOWIECTWO</t>
  </si>
  <si>
    <t>Prace geodezyjno - urządzeniowe na potrzeby  rolnictwa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</si>
  <si>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</si>
  <si>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</si>
  <si>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</si>
  <si>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</si>
  <si>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</si>
  <si>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</si>
  <si>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</si>
  <si>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 PUBLICZNA</t>
  </si>
  <si>
    <t>Urzędy wojewódzkie</t>
  </si>
  <si>
    <t>OBRONA NARODOWA</t>
  </si>
  <si>
    <t>Pozostałe wydatki obronne</t>
  </si>
  <si>
    <t xml:space="preserve">OCHRONA  ZDROWIA </t>
  </si>
  <si>
    <t>Składki na ubezpieczenia  zdrowotne oraz świadczenia  dla osób nie objętych  obowiązkiem ubezpieczenia  zdrowotnego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</si>
  <si>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</si>
  <si>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</si>
  <si>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</si>
  <si>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</si>
  <si>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</si>
  <si>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</si>
  <si>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</si>
  <si>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</si>
  <si>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</si>
  <si>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</si>
  <si>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71013</t>
  </si>
  <si>
    <t>71014</t>
  </si>
  <si>
    <t>71015</t>
  </si>
  <si>
    <t>750</t>
  </si>
  <si>
    <t>75011</t>
  </si>
  <si>
    <t>752</t>
  </si>
  <si>
    <t>75212</t>
  </si>
  <si>
    <t>851</t>
  </si>
  <si>
    <t>85156</t>
  </si>
  <si>
    <t>7</t>
  </si>
  <si>
    <t>010</t>
  </si>
  <si>
    <t>01005</t>
  </si>
  <si>
    <t>2110</t>
  </si>
  <si>
    <t>(kol.5:6)</t>
  </si>
  <si>
    <t>ROLNICTWO  I   ŁOWIECTWO</t>
  </si>
  <si>
    <t>Prace geodezyjno - urządzeniowe na potrzeby rolnictwa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</si>
  <si>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</si>
  <si>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</si>
  <si>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</si>
  <si>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</si>
  <si>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</si>
  <si>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</si>
  <si>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</si>
  <si>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</si>
  <si>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</si>
  <si>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</si>
  <si>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 xml:space="preserve">              - wydatki majątkowe</t>
  </si>
  <si>
    <t>z tego:</t>
  </si>
  <si>
    <t>Dochody powiatu</t>
  </si>
  <si>
    <t>Odsetki od nieterminowych wpłat z tytułu podatków i opłat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</si>
  <si>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</si>
  <si>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</si>
  <si>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</si>
  <si>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</si>
  <si>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</si>
  <si>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O910</t>
  </si>
  <si>
    <t>O470</t>
  </si>
  <si>
    <t>O750</t>
  </si>
  <si>
    <t>O760</t>
  </si>
  <si>
    <t>O770</t>
  </si>
  <si>
    <t>Ośrodki dokumentacji geodezyjnej i kartograficznej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</si>
  <si>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</si>
  <si>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</si>
  <si>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</si>
  <si>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</si>
  <si>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</si>
  <si>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Dochody budż. państwa</t>
  </si>
  <si>
    <t>(w złotych)</t>
  </si>
  <si>
    <t xml:space="preserve">II.WYDATKI </t>
  </si>
  <si>
    <t>Wykonanie na</t>
  </si>
  <si>
    <t>O970</t>
  </si>
  <si>
    <t>Wpływy z różnych dochodów</t>
  </si>
  <si>
    <t>Załącznik Nr 4</t>
  </si>
  <si>
    <t>Plan na 2008 r.</t>
  </si>
  <si>
    <t>Wykonanie na 30.06.2008.</t>
  </si>
  <si>
    <t>BEZPIECZEŃSTWO PUBLICZNE I OCHRONA P.POŻ</t>
  </si>
  <si>
    <t xml:space="preserve">Obrona cywilna </t>
  </si>
  <si>
    <t>WYKONANIE PLANU FINANSOWEGO ZADAŃ Z ZAKRESU ADMINISTRACJI RZĄDOWEJ W I PÓŁROCZU  2009 ROKU</t>
  </si>
  <si>
    <t>2009 rok</t>
  </si>
  <si>
    <t>30.06.20098r.</t>
  </si>
  <si>
    <t>2009 r</t>
  </si>
  <si>
    <t>30.06.09</t>
  </si>
  <si>
    <t>Wykonanie na 30.06.2009 r.</t>
  </si>
  <si>
    <t>Plan na 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</si>
</sst>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65" fontId="2" fillId="0" borderId="15" xfId="42" applyNumberFormat="1" applyFont="1" applyBorder="1" applyAlignment="1">
      <alignment horizontal="center" wrapText="1"/>
    </xf>
    <xf numFmtId="165" fontId="1" fillId="0" borderId="15" xfId="42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165" fontId="1" fillId="0" borderId="17" xfId="42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165" fontId="5" fillId="0" borderId="15" xfId="42" applyNumberFormat="1" applyFont="1" applyBorder="1" applyAlignment="1">
      <alignment horizontal="center" vertical="top" wrapText="1"/>
    </xf>
    <xf numFmtId="165" fontId="6" fillId="0" borderId="15" xfId="42" applyNumberFormat="1" applyFont="1" applyBorder="1" applyAlignment="1">
      <alignment vertical="top" wrapText="1"/>
    </xf>
    <xf numFmtId="165" fontId="5" fillId="0" borderId="15" xfId="42" applyNumberFormat="1" applyFont="1" applyBorder="1" applyAlignment="1">
      <alignment vertical="top" wrapText="1"/>
    </xf>
    <xf numFmtId="165" fontId="5" fillId="0" borderId="17" xfId="42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165" fontId="2" fillId="0" borderId="17" xfId="42" applyNumberFormat="1" applyFont="1" applyBorder="1" applyAlignment="1">
      <alignment horizontal="center" wrapText="1"/>
    </xf>
    <xf numFmtId="165" fontId="2" fillId="0" borderId="15" xfId="42" applyNumberFormat="1" applyFont="1" applyBorder="1" applyAlignment="1">
      <alignment horizontal="center" vertical="top" wrapText="1"/>
    </xf>
    <xf numFmtId="165" fontId="1" fillId="0" borderId="15" xfId="42" applyNumberFormat="1" applyFont="1" applyBorder="1" applyAlignment="1">
      <alignment horizontal="center" vertical="top" wrapText="1"/>
    </xf>
    <xf numFmtId="165" fontId="1" fillId="0" borderId="10" xfId="42" applyNumberFormat="1" applyFont="1" applyBorder="1" applyAlignment="1">
      <alignment horizontal="center" wrapText="1"/>
    </xf>
    <xf numFmtId="165" fontId="1" fillId="0" borderId="16" xfId="42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43" fontId="6" fillId="0" borderId="15" xfId="42" applyNumberFormat="1" applyFont="1" applyBorder="1" applyAlignment="1">
      <alignment wrapText="1"/>
    </xf>
    <xf numFmtId="165" fontId="5" fillId="0" borderId="10" xfId="42" applyNumberFormat="1" applyFont="1" applyBorder="1" applyAlignment="1">
      <alignment wrapText="1"/>
    </xf>
    <xf numFmtId="0" fontId="0" fillId="0" borderId="0" xfId="0" applyAlignment="1">
      <alignment horizontal="center"/>
    </xf>
    <xf numFmtId="43" fontId="6" fillId="0" borderId="17" xfId="42" applyNumberFormat="1" applyFont="1" applyBorder="1" applyAlignment="1">
      <alignment wrapText="1"/>
    </xf>
    <xf numFmtId="2" fontId="2" fillId="0" borderId="17" xfId="0" applyNumberFormat="1" applyFont="1" applyBorder="1" applyAlignment="1">
      <alignment horizontal="center" wrapText="1"/>
    </xf>
    <xf numFmtId="165" fontId="2" fillId="0" borderId="15" xfId="0" applyNumberFormat="1" applyFont="1" applyBorder="1" applyAlignment="1">
      <alignment horizontal="center" vertical="top" wrapText="1"/>
    </xf>
    <xf numFmtId="43" fontId="6" fillId="0" borderId="16" xfId="42" applyNumberFormat="1" applyFont="1" applyBorder="1" applyAlignment="1">
      <alignment wrapText="1"/>
    </xf>
    <xf numFmtId="165" fontId="2" fillId="0" borderId="16" xfId="42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165" fontId="1" fillId="0" borderId="13" xfId="42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65" fontId="2" fillId="0" borderId="13" xfId="42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165" fontId="6" fillId="0" borderId="15" xfId="42" applyNumberFormat="1" applyFont="1" applyBorder="1" applyAlignment="1">
      <alignment vertical="top" wrapText="1"/>
    </xf>
    <xf numFmtId="165" fontId="6" fillId="0" borderId="15" xfId="42" applyNumberFormat="1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165" fontId="1" fillId="0" borderId="0" xfId="42" applyNumberFormat="1" applyFont="1" applyFill="1" applyBorder="1" applyAlignment="1">
      <alignment horizontal="center" wrapText="1"/>
    </xf>
    <xf numFmtId="165" fontId="2" fillId="0" borderId="16" xfId="42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2"/>
  <sheetViews>
    <sheetView tabSelected="1" zoomScalePageLayoutView="0" workbookViewId="0" topLeftCell="A2">
      <selection activeCell="D24" sqref="D24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6.7109375" style="0" customWidth="1"/>
    <col min="5" max="5" width="11.57421875" style="0" customWidth="1"/>
    <col min="6" max="6" width="12.00390625" style="0" customWidth="1"/>
    <col min="7" max="7" width="12.5742187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80" t="s">
        <v>76</v>
      </c>
      <c r="B3" s="81"/>
      <c r="C3" s="81"/>
      <c r="D3" s="81"/>
      <c r="E3" s="81"/>
      <c r="F3" s="81"/>
      <c r="G3" s="81"/>
      <c r="H3" s="81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16"/>
      <c r="G6" s="88" t="s">
        <v>59</v>
      </c>
      <c r="H6" s="89"/>
    </row>
    <row r="7" spans="1:8" ht="9" customHeight="1" thickBot="1">
      <c r="A7" s="42"/>
      <c r="B7" s="41"/>
      <c r="C7" s="41"/>
      <c r="D7" s="41"/>
      <c r="E7" s="84" t="s">
        <v>95</v>
      </c>
      <c r="F7" s="93" t="s">
        <v>94</v>
      </c>
      <c r="G7" s="90"/>
      <c r="H7" s="91"/>
    </row>
    <row r="8" spans="1:8" ht="15" customHeight="1">
      <c r="A8" s="42" t="s">
        <v>0</v>
      </c>
      <c r="B8" s="41" t="s">
        <v>1</v>
      </c>
      <c r="C8" s="82" t="s">
        <v>2</v>
      </c>
      <c r="D8" s="82" t="s">
        <v>3</v>
      </c>
      <c r="E8" s="84"/>
      <c r="F8" s="93"/>
      <c r="G8" s="86" t="s">
        <v>78</v>
      </c>
      <c r="H8" s="92" t="s">
        <v>60</v>
      </c>
    </row>
    <row r="9" spans="1:8" ht="15" customHeight="1" thickBot="1">
      <c r="A9" s="43"/>
      <c r="B9" s="44"/>
      <c r="C9" s="83"/>
      <c r="D9" s="83"/>
      <c r="E9" s="85"/>
      <c r="F9" s="94"/>
      <c r="G9" s="87"/>
      <c r="H9" s="83"/>
    </row>
    <row r="10" spans="1:8" ht="11.25" customHeight="1" thickBot="1">
      <c r="A10" s="47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</row>
    <row r="11" spans="1:8" ht="18.75" customHeight="1" thickBot="1">
      <c r="A11" s="45">
        <v>700</v>
      </c>
      <c r="B11" s="10"/>
      <c r="C11" s="10"/>
      <c r="D11" s="10" t="s">
        <v>62</v>
      </c>
      <c r="E11" s="64">
        <f>E12</f>
        <v>797000</v>
      </c>
      <c r="F11" s="64">
        <f>F12</f>
        <v>774604</v>
      </c>
      <c r="G11" s="64">
        <f>G12</f>
        <v>539609</v>
      </c>
      <c r="H11" s="64">
        <f>H12</f>
        <v>179545</v>
      </c>
    </row>
    <row r="12" spans="1:8" ht="17.25" customHeight="1" thickBot="1">
      <c r="A12" s="11"/>
      <c r="B12" s="12">
        <v>70005</v>
      </c>
      <c r="C12" s="12"/>
      <c r="D12" s="12" t="s">
        <v>49</v>
      </c>
      <c r="E12" s="52">
        <f>E13+E14+E15+E16+E17+E18</f>
        <v>797000</v>
      </c>
      <c r="F12" s="52">
        <f>F20</f>
        <v>774604</v>
      </c>
      <c r="G12" s="52">
        <f>G20</f>
        <v>539609</v>
      </c>
      <c r="H12" s="52">
        <f>H20</f>
        <v>179545</v>
      </c>
    </row>
    <row r="13" spans="1:8" ht="30.75" thickBot="1">
      <c r="A13" s="11"/>
      <c r="B13" s="12"/>
      <c r="C13" s="12" t="s">
        <v>68</v>
      </c>
      <c r="D13" s="12" t="s">
        <v>63</v>
      </c>
      <c r="E13" s="20">
        <v>678000</v>
      </c>
      <c r="F13" s="20">
        <v>697255</v>
      </c>
      <c r="G13" s="20">
        <v>484314</v>
      </c>
      <c r="H13" s="20">
        <v>161438</v>
      </c>
    </row>
    <row r="14" spans="1:8" ht="45" customHeight="1" thickBot="1">
      <c r="A14" s="11"/>
      <c r="B14" s="12"/>
      <c r="C14" s="12" t="s">
        <v>69</v>
      </c>
      <c r="D14" s="46" t="s">
        <v>77</v>
      </c>
      <c r="E14" s="20">
        <v>10000</v>
      </c>
      <c r="F14" s="20">
        <v>22523</v>
      </c>
      <c r="G14" s="20">
        <v>15091</v>
      </c>
      <c r="H14" s="20">
        <v>5030</v>
      </c>
    </row>
    <row r="15" spans="1:8" ht="33.75" customHeight="1" thickBot="1">
      <c r="A15" s="11"/>
      <c r="B15" s="12"/>
      <c r="C15" s="12" t="s">
        <v>70</v>
      </c>
      <c r="D15" s="12" t="s">
        <v>64</v>
      </c>
      <c r="E15" s="20">
        <v>37000</v>
      </c>
      <c r="F15" s="20">
        <v>41194</v>
      </c>
      <c r="G15" s="20">
        <v>30895</v>
      </c>
      <c r="H15" s="20">
        <v>10298</v>
      </c>
    </row>
    <row r="16" spans="1:8" ht="33" customHeight="1" thickBot="1">
      <c r="A16" s="11"/>
      <c r="B16" s="12"/>
      <c r="C16" s="12" t="s">
        <v>71</v>
      </c>
      <c r="D16" s="12" t="s">
        <v>65</v>
      </c>
      <c r="E16" s="20">
        <v>49000</v>
      </c>
      <c r="F16" s="20">
        <v>0</v>
      </c>
      <c r="G16" s="20">
        <v>0</v>
      </c>
      <c r="H16" s="20">
        <v>0</v>
      </c>
    </row>
    <row r="17" spans="1:8" ht="21" customHeight="1" thickBot="1">
      <c r="A17" s="11"/>
      <c r="B17" s="12"/>
      <c r="C17" s="12" t="s">
        <v>67</v>
      </c>
      <c r="D17" s="12" t="s">
        <v>61</v>
      </c>
      <c r="E17" s="20">
        <v>21000</v>
      </c>
      <c r="F17" s="20">
        <v>12267</v>
      </c>
      <c r="G17" s="20">
        <v>8153</v>
      </c>
      <c r="H17" s="20">
        <v>2718</v>
      </c>
    </row>
    <row r="18" spans="1:8" ht="21" customHeight="1" thickBot="1">
      <c r="A18" s="11"/>
      <c r="B18" s="12"/>
      <c r="C18" s="12" t="s">
        <v>74</v>
      </c>
      <c r="D18" s="12" t="s">
        <v>75</v>
      </c>
      <c r="E18" s="20">
        <v>2000</v>
      </c>
      <c r="F18" s="20">
        <v>1020</v>
      </c>
      <c r="G18" s="20">
        <v>833</v>
      </c>
      <c r="H18" s="20">
        <v>44</v>
      </c>
    </row>
    <row r="19" spans="1:8" ht="21" customHeight="1" thickBot="1">
      <c r="A19" s="11"/>
      <c r="B19" s="12"/>
      <c r="C19" s="12" t="s">
        <v>82</v>
      </c>
      <c r="D19" s="12" t="s">
        <v>83</v>
      </c>
      <c r="E19" s="20">
        <v>0</v>
      </c>
      <c r="F19" s="20">
        <v>345</v>
      </c>
      <c r="G19" s="20">
        <v>323</v>
      </c>
      <c r="H19" s="20">
        <v>17</v>
      </c>
    </row>
    <row r="20" spans="1:8" ht="15.75" thickBot="1">
      <c r="A20" s="11"/>
      <c r="B20" s="12"/>
      <c r="C20" s="12"/>
      <c r="D20" s="10" t="s">
        <v>66</v>
      </c>
      <c r="E20" s="51">
        <f>SUM(E13:E19)</f>
        <v>797000</v>
      </c>
      <c r="F20" s="79">
        <f>SUM(F13:F19)</f>
        <v>774604</v>
      </c>
      <c r="G20" s="51">
        <f>SUM(G13:G19)</f>
        <v>539609</v>
      </c>
      <c r="H20" s="51">
        <f>SUM(H13:H19)</f>
        <v>179545</v>
      </c>
    </row>
    <row r="21" ht="15">
      <c r="F21" s="78"/>
    </row>
    <row r="22" ht="12.75">
      <c r="F22" s="77"/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7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21" sqref="H21"/>
    </sheetView>
  </sheetViews>
  <sheetFormatPr defaultColWidth="9.140625" defaultRowHeight="12.75"/>
  <cols>
    <col min="3" max="3" width="5.28125" style="0" customWidth="1"/>
    <col min="4" max="4" width="63.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99" t="s">
        <v>84</v>
      </c>
      <c r="G1" s="81"/>
    </row>
    <row r="2" spans="2:7" ht="12.75">
      <c r="B2" s="95" t="s">
        <v>89</v>
      </c>
      <c r="C2" s="95"/>
      <c r="D2" s="95"/>
      <c r="E2" s="95"/>
      <c r="F2" s="95"/>
      <c r="G2" s="95"/>
    </row>
    <row r="3" spans="4:7" ht="12.75">
      <c r="D3" s="95"/>
      <c r="E3" s="96"/>
      <c r="F3" s="100"/>
      <c r="G3" s="100"/>
    </row>
    <row r="4" spans="1:7" ht="13.5" thickBot="1">
      <c r="A4" s="97" t="s">
        <v>73</v>
      </c>
      <c r="B4" s="98"/>
      <c r="C4" s="98"/>
      <c r="D4" s="98"/>
      <c r="F4" s="101"/>
      <c r="G4" s="101"/>
    </row>
    <row r="5" spans="1:7" ht="16.5" customHeight="1">
      <c r="A5" s="2" t="s">
        <v>0</v>
      </c>
      <c r="B5" s="5" t="s">
        <v>1</v>
      </c>
      <c r="C5" s="5" t="s">
        <v>2</v>
      </c>
      <c r="D5" s="5" t="s">
        <v>3</v>
      </c>
      <c r="E5" s="1" t="s">
        <v>4</v>
      </c>
      <c r="F5" s="5" t="s">
        <v>81</v>
      </c>
      <c r="G5" s="5" t="s">
        <v>5</v>
      </c>
    </row>
    <row r="6" spans="1:7" ht="18" customHeight="1" thickBot="1">
      <c r="A6" s="3"/>
      <c r="B6" s="6"/>
      <c r="C6" s="6"/>
      <c r="D6" s="6"/>
      <c r="E6" s="8" t="s">
        <v>90</v>
      </c>
      <c r="F6" s="7" t="s">
        <v>91</v>
      </c>
      <c r="G6" s="7" t="s">
        <v>6</v>
      </c>
    </row>
    <row r="7" spans="1:7" ht="15.75" thickBot="1">
      <c r="A7" s="8" t="s">
        <v>23</v>
      </c>
      <c r="B7" s="7" t="s">
        <v>24</v>
      </c>
      <c r="C7" s="7" t="s">
        <v>25</v>
      </c>
      <c r="D7" s="7" t="s">
        <v>26</v>
      </c>
      <c r="E7" s="7">
        <v>5</v>
      </c>
      <c r="F7" s="7" t="s">
        <v>28</v>
      </c>
      <c r="G7" s="7" t="s">
        <v>41</v>
      </c>
    </row>
    <row r="8" spans="1:7" ht="15" customHeight="1" thickBot="1">
      <c r="A8" s="9" t="s">
        <v>42</v>
      </c>
      <c r="B8" s="10"/>
      <c r="C8" s="10"/>
      <c r="D8" s="10" t="s">
        <v>7</v>
      </c>
      <c r="E8" s="19">
        <f>E9</f>
        <v>10000</v>
      </c>
      <c r="F8" s="19">
        <f>F10</f>
        <v>4565</v>
      </c>
      <c r="G8" s="55">
        <f>((F8/E8)*100)</f>
        <v>45.65</v>
      </c>
    </row>
    <row r="9" spans="1:7" ht="15.75" customHeight="1" thickBot="1">
      <c r="A9" s="11"/>
      <c r="B9" s="12" t="s">
        <v>43</v>
      </c>
      <c r="C9" s="12"/>
      <c r="D9" s="12" t="s">
        <v>8</v>
      </c>
      <c r="E9" s="20">
        <f>E10</f>
        <v>10000</v>
      </c>
      <c r="F9" s="20">
        <f>F10</f>
        <v>4565</v>
      </c>
      <c r="G9" s="56">
        <f aca="true" t="shared" si="0" ref="G9:G19">((F9/E9)*100)</f>
        <v>45.65</v>
      </c>
    </row>
    <row r="10" spans="1:7" ht="43.5" customHeight="1" thickBot="1">
      <c r="A10" s="16"/>
      <c r="B10" s="16"/>
      <c r="C10" s="16" t="s">
        <v>44</v>
      </c>
      <c r="D10" s="16" t="s">
        <v>9</v>
      </c>
      <c r="E10" s="53">
        <v>10000</v>
      </c>
      <c r="F10" s="53">
        <v>4565</v>
      </c>
      <c r="G10" s="56">
        <f t="shared" si="0"/>
        <v>45.65</v>
      </c>
    </row>
    <row r="11" spans="1:7" ht="15" thickBot="1">
      <c r="A11" s="17" t="s">
        <v>29</v>
      </c>
      <c r="B11" s="18"/>
      <c r="C11" s="18"/>
      <c r="D11" s="18" t="s">
        <v>10</v>
      </c>
      <c r="E11" s="50">
        <f>E12</f>
        <v>223000</v>
      </c>
      <c r="F11" s="50">
        <f>F12</f>
        <v>88200</v>
      </c>
      <c r="G11" s="55">
        <f t="shared" si="0"/>
        <v>39.55156950672646</v>
      </c>
    </row>
    <row r="12" spans="1:7" ht="15.75" thickBot="1">
      <c r="A12" s="11"/>
      <c r="B12" s="12" t="s">
        <v>30</v>
      </c>
      <c r="C12" s="12"/>
      <c r="D12" s="12" t="s">
        <v>11</v>
      </c>
      <c r="E12" s="20">
        <f>E13</f>
        <v>223000</v>
      </c>
      <c r="F12" s="20">
        <f>F13</f>
        <v>88200</v>
      </c>
      <c r="G12" s="56">
        <f t="shared" si="0"/>
        <v>39.55156950672646</v>
      </c>
    </row>
    <row r="13" spans="1:7" ht="44.25" customHeight="1" thickBot="1">
      <c r="A13" s="16"/>
      <c r="B13" s="16"/>
      <c r="C13" s="16" t="s">
        <v>44</v>
      </c>
      <c r="D13" s="16" t="s">
        <v>9</v>
      </c>
      <c r="E13" s="53">
        <v>223000</v>
      </c>
      <c r="F13" s="53">
        <v>88200</v>
      </c>
      <c r="G13" s="56">
        <f t="shared" si="0"/>
        <v>39.55156950672646</v>
      </c>
    </row>
    <row r="14" spans="1:7" ht="15" thickBot="1">
      <c r="A14" s="17" t="s">
        <v>31</v>
      </c>
      <c r="B14" s="18"/>
      <c r="C14" s="18"/>
      <c r="D14" s="18" t="s">
        <v>12</v>
      </c>
      <c r="E14" s="50">
        <f>E15+E17+E19+E22</f>
        <v>445080</v>
      </c>
      <c r="F14" s="50">
        <f>F15+F17+F19+F22</f>
        <v>224048</v>
      </c>
      <c r="G14" s="55">
        <f t="shared" si="0"/>
        <v>50.3388154938438</v>
      </c>
    </row>
    <row r="15" spans="1:7" ht="15.75" thickBot="1">
      <c r="A15" s="9"/>
      <c r="B15" s="49">
        <v>71012</v>
      </c>
      <c r="C15" s="10"/>
      <c r="D15" s="12" t="s">
        <v>72</v>
      </c>
      <c r="E15" s="20">
        <f>E16</f>
        <v>80000</v>
      </c>
      <c r="F15" s="20">
        <f>F16</f>
        <v>39600</v>
      </c>
      <c r="G15" s="56">
        <f t="shared" si="0"/>
        <v>49.5</v>
      </c>
    </row>
    <row r="16" spans="1:7" ht="45.75" thickBot="1">
      <c r="A16" s="17"/>
      <c r="B16" s="18"/>
      <c r="C16" s="14">
        <v>2110</v>
      </c>
      <c r="D16" s="13" t="s">
        <v>9</v>
      </c>
      <c r="E16" s="35">
        <v>80000</v>
      </c>
      <c r="F16" s="35">
        <v>39600</v>
      </c>
      <c r="G16" s="56">
        <f t="shared" si="0"/>
        <v>49.5</v>
      </c>
    </row>
    <row r="17" spans="1:7" ht="18" customHeight="1" thickBot="1">
      <c r="A17" s="11"/>
      <c r="B17" s="12" t="s">
        <v>32</v>
      </c>
      <c r="C17" s="12"/>
      <c r="D17" s="12" t="s">
        <v>13</v>
      </c>
      <c r="E17" s="20">
        <f>E18</f>
        <v>41150</v>
      </c>
      <c r="F17" s="20">
        <f>F18</f>
        <v>20600</v>
      </c>
      <c r="G17" s="56">
        <f t="shared" si="0"/>
        <v>50.06075334143378</v>
      </c>
    </row>
    <row r="18" spans="1:7" ht="44.25" customHeight="1" thickBot="1">
      <c r="A18" s="16"/>
      <c r="B18" s="16"/>
      <c r="C18" s="16" t="s">
        <v>44</v>
      </c>
      <c r="D18" s="16" t="s">
        <v>9</v>
      </c>
      <c r="E18" s="53">
        <v>41150</v>
      </c>
      <c r="F18" s="53">
        <v>20600</v>
      </c>
      <c r="G18" s="56">
        <f t="shared" si="0"/>
        <v>50.06075334143378</v>
      </c>
    </row>
    <row r="19" spans="1:7" ht="15.75" thickBot="1">
      <c r="A19" s="13"/>
      <c r="B19" s="14" t="s">
        <v>33</v>
      </c>
      <c r="C19" s="14"/>
      <c r="D19" s="14" t="s">
        <v>14</v>
      </c>
      <c r="E19" s="35">
        <f>E20</f>
        <v>15190</v>
      </c>
      <c r="F19" s="35">
        <f>F20</f>
        <v>7100</v>
      </c>
      <c r="G19" s="56">
        <f t="shared" si="0"/>
        <v>46.7412771560237</v>
      </c>
    </row>
    <row r="20" spans="1:7" ht="48" customHeight="1" thickBot="1">
      <c r="A20" s="13"/>
      <c r="B20" s="13"/>
      <c r="C20" s="13" t="s">
        <v>44</v>
      </c>
      <c r="D20" s="13" t="s">
        <v>9</v>
      </c>
      <c r="E20" s="54">
        <v>15190</v>
      </c>
      <c r="F20" s="54">
        <v>7100</v>
      </c>
      <c r="G20" s="57">
        <f>((F20/E20)*100)</f>
        <v>46.7412771560237</v>
      </c>
    </row>
    <row r="21" spans="1:7" s="61" customFormat="1" ht="16.5" customHeight="1" thickBot="1">
      <c r="A21" s="36" t="s">
        <v>23</v>
      </c>
      <c r="B21" s="15" t="s">
        <v>24</v>
      </c>
      <c r="C21" s="15" t="s">
        <v>25</v>
      </c>
      <c r="D21" s="15" t="s">
        <v>26</v>
      </c>
      <c r="E21" s="15">
        <v>5</v>
      </c>
      <c r="F21" s="15" t="s">
        <v>28</v>
      </c>
      <c r="G21" s="15" t="s">
        <v>41</v>
      </c>
    </row>
    <row r="22" spans="1:7" ht="15.75" thickBot="1">
      <c r="A22" s="13"/>
      <c r="B22" s="14" t="s">
        <v>34</v>
      </c>
      <c r="C22" s="14"/>
      <c r="D22" s="14" t="s">
        <v>15</v>
      </c>
      <c r="E22" s="35">
        <f>E23</f>
        <v>308740</v>
      </c>
      <c r="F22" s="35">
        <f>F23</f>
        <v>156748</v>
      </c>
      <c r="G22" s="57">
        <f aca="true" t="shared" si="1" ref="G22:G36">((F22/E22)*100)</f>
        <v>50.770227375785446</v>
      </c>
    </row>
    <row r="23" spans="1:7" ht="45" customHeight="1" thickBot="1">
      <c r="A23" s="13"/>
      <c r="B23" s="13"/>
      <c r="C23" s="13" t="s">
        <v>44</v>
      </c>
      <c r="D23" s="13" t="s">
        <v>9</v>
      </c>
      <c r="E23" s="54">
        <v>308740</v>
      </c>
      <c r="F23" s="54">
        <v>156748</v>
      </c>
      <c r="G23" s="57">
        <f t="shared" si="1"/>
        <v>50.770227375785446</v>
      </c>
    </row>
    <row r="24" spans="1:7" ht="15" thickBot="1">
      <c r="A24" s="17" t="s">
        <v>35</v>
      </c>
      <c r="B24" s="18"/>
      <c r="C24" s="18"/>
      <c r="D24" s="18" t="s">
        <v>16</v>
      </c>
      <c r="E24" s="50">
        <f>E25</f>
        <v>159153</v>
      </c>
      <c r="F24" s="50">
        <f>F25</f>
        <v>76247</v>
      </c>
      <c r="G24" s="63">
        <f t="shared" si="1"/>
        <v>47.90798791100387</v>
      </c>
    </row>
    <row r="25" spans="1:7" ht="18" customHeight="1" thickBot="1">
      <c r="A25" s="11"/>
      <c r="B25" s="12" t="s">
        <v>36</v>
      </c>
      <c r="C25" s="12"/>
      <c r="D25" s="12" t="s">
        <v>17</v>
      </c>
      <c r="E25" s="20">
        <f>E26</f>
        <v>159153</v>
      </c>
      <c r="F25" s="20">
        <f>F26</f>
        <v>76247</v>
      </c>
      <c r="G25" s="57">
        <f t="shared" si="1"/>
        <v>47.90798791100387</v>
      </c>
    </row>
    <row r="26" spans="1:7" ht="45.75" customHeight="1" thickBot="1">
      <c r="A26" s="16"/>
      <c r="B26" s="16"/>
      <c r="C26" s="16" t="s">
        <v>44</v>
      </c>
      <c r="D26" s="16" t="s">
        <v>9</v>
      </c>
      <c r="E26" s="53">
        <v>159153</v>
      </c>
      <c r="F26" s="53">
        <v>76247</v>
      </c>
      <c r="G26" s="57">
        <f t="shared" si="1"/>
        <v>47.90798791100387</v>
      </c>
    </row>
    <row r="27" spans="1:7" ht="18.75" customHeight="1" thickBot="1">
      <c r="A27" s="17" t="s">
        <v>37</v>
      </c>
      <c r="B27" s="17"/>
      <c r="C27" s="17"/>
      <c r="D27" s="17" t="s">
        <v>18</v>
      </c>
      <c r="E27" s="66">
        <f>E28</f>
        <v>1600</v>
      </c>
      <c r="F27" s="66">
        <f>F28</f>
        <v>600</v>
      </c>
      <c r="G27" s="63">
        <f t="shared" si="1"/>
        <v>37.5</v>
      </c>
    </row>
    <row r="28" spans="1:7" ht="18" customHeight="1" thickBot="1">
      <c r="A28" s="11"/>
      <c r="B28" s="12" t="s">
        <v>38</v>
      </c>
      <c r="C28" s="12"/>
      <c r="D28" s="12" t="s">
        <v>19</v>
      </c>
      <c r="E28" s="20">
        <f>E29</f>
        <v>1600</v>
      </c>
      <c r="F28" s="20">
        <f>F29</f>
        <v>600</v>
      </c>
      <c r="G28" s="57">
        <f t="shared" si="1"/>
        <v>37.5</v>
      </c>
    </row>
    <row r="29" spans="1:7" ht="47.25" customHeight="1" thickBot="1">
      <c r="A29" s="16"/>
      <c r="B29" s="16"/>
      <c r="C29" s="16" t="s">
        <v>44</v>
      </c>
      <c r="D29" s="13" t="s">
        <v>9</v>
      </c>
      <c r="E29" s="53">
        <v>1600</v>
      </c>
      <c r="F29" s="53">
        <v>600</v>
      </c>
      <c r="G29" s="57">
        <f t="shared" si="1"/>
        <v>37.5</v>
      </c>
    </row>
    <row r="30" spans="1:7" s="72" customFormat="1" ht="18" customHeight="1" thickBot="1">
      <c r="A30" s="69">
        <v>754</v>
      </c>
      <c r="B30" s="70"/>
      <c r="C30" s="70"/>
      <c r="D30" s="74" t="s">
        <v>87</v>
      </c>
      <c r="E30" s="71">
        <f>E31</f>
        <v>2500</v>
      </c>
      <c r="F30" s="71">
        <f>F31</f>
        <v>1500</v>
      </c>
      <c r="G30" s="63">
        <f t="shared" si="1"/>
        <v>60</v>
      </c>
    </row>
    <row r="31" spans="1:7" ht="18" customHeight="1" thickBot="1">
      <c r="A31" s="16"/>
      <c r="B31" s="67">
        <v>75414</v>
      </c>
      <c r="C31" s="67"/>
      <c r="D31" s="32" t="s">
        <v>88</v>
      </c>
      <c r="E31" s="68">
        <f>E32</f>
        <v>2500</v>
      </c>
      <c r="F31" s="68">
        <f>F32</f>
        <v>1500</v>
      </c>
      <c r="G31" s="57">
        <f t="shared" si="1"/>
        <v>60</v>
      </c>
    </row>
    <row r="32" spans="1:7" ht="47.25" customHeight="1" thickBot="1">
      <c r="A32" s="16"/>
      <c r="B32" s="67"/>
      <c r="C32" s="16" t="s">
        <v>44</v>
      </c>
      <c r="D32" s="16" t="s">
        <v>9</v>
      </c>
      <c r="E32" s="68">
        <v>2500</v>
      </c>
      <c r="F32" s="68">
        <v>1500</v>
      </c>
      <c r="G32" s="57">
        <f t="shared" si="1"/>
        <v>60</v>
      </c>
    </row>
    <row r="33" spans="1:7" ht="15" thickBot="1">
      <c r="A33" s="17" t="s">
        <v>39</v>
      </c>
      <c r="B33" s="18"/>
      <c r="C33" s="18"/>
      <c r="D33" s="18" t="s">
        <v>20</v>
      </c>
      <c r="E33" s="50">
        <f>E34</f>
        <v>1731000</v>
      </c>
      <c r="F33" s="50">
        <f>F34</f>
        <v>1415700</v>
      </c>
      <c r="G33" s="63">
        <f t="shared" si="1"/>
        <v>81.78509532062391</v>
      </c>
    </row>
    <row r="34" spans="1:7" ht="30.75" customHeight="1" thickBot="1">
      <c r="A34" s="13"/>
      <c r="B34" s="13" t="s">
        <v>40</v>
      </c>
      <c r="C34" s="13"/>
      <c r="D34" s="13" t="s">
        <v>21</v>
      </c>
      <c r="E34" s="54">
        <f>E35</f>
        <v>1731000</v>
      </c>
      <c r="F34" s="54">
        <f>F35</f>
        <v>1415700</v>
      </c>
      <c r="G34" s="57">
        <f t="shared" si="1"/>
        <v>81.78509532062391</v>
      </c>
    </row>
    <row r="35" spans="1:7" ht="43.5" customHeight="1" thickBot="1">
      <c r="A35" s="16"/>
      <c r="B35" s="16"/>
      <c r="C35" s="16" t="s">
        <v>44</v>
      </c>
      <c r="D35" s="16" t="s">
        <v>9</v>
      </c>
      <c r="E35" s="53">
        <v>1731000</v>
      </c>
      <c r="F35" s="53">
        <v>1415700</v>
      </c>
      <c r="G35" s="57">
        <f t="shared" si="1"/>
        <v>81.78509532062391</v>
      </c>
    </row>
    <row r="36" spans="1:7" ht="15.75" thickBot="1">
      <c r="A36" s="13"/>
      <c r="B36" s="14"/>
      <c r="C36" s="14"/>
      <c r="D36" s="18" t="s">
        <v>22</v>
      </c>
      <c r="E36" s="50">
        <f>E8+E11+E14+E24+E30+E33+E27</f>
        <v>2572333</v>
      </c>
      <c r="F36" s="50">
        <f>F8+F11+F14+F24+F27+F33+F30</f>
        <v>1810860</v>
      </c>
      <c r="G36" s="63">
        <f t="shared" si="1"/>
        <v>70.39757294253893</v>
      </c>
    </row>
  </sheetData>
  <sheetProtection/>
  <mergeCells count="6">
    <mergeCell ref="D3:E3"/>
    <mergeCell ref="A4:D4"/>
    <mergeCell ref="F1:G1"/>
    <mergeCell ref="F3:G3"/>
    <mergeCell ref="F4:G4"/>
    <mergeCell ref="B2:G2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F43"/>
  <sheetViews>
    <sheetView zoomScalePageLayoutView="0" workbookViewId="0" topLeftCell="A1">
      <selection activeCell="E49" sqref="E49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4" spans="1:3" ht="12.75">
      <c r="A4" s="80" t="s">
        <v>80</v>
      </c>
      <c r="B4" s="81"/>
      <c r="C4" s="81"/>
    </row>
    <row r="5" ht="13.5" thickBot="1">
      <c r="F5" t="s">
        <v>79</v>
      </c>
    </row>
    <row r="6" spans="1:6" ht="17.25" customHeight="1">
      <c r="A6" s="21"/>
      <c r="B6" s="23"/>
      <c r="C6" s="25"/>
      <c r="D6" s="25"/>
      <c r="E6" s="25"/>
      <c r="F6" s="25"/>
    </row>
    <row r="7" spans="1:6" ht="13.5" customHeight="1">
      <c r="A7" s="22" t="s">
        <v>0</v>
      </c>
      <c r="B7" s="24" t="s">
        <v>1</v>
      </c>
      <c r="C7" s="26" t="s">
        <v>3</v>
      </c>
      <c r="D7" s="26" t="s">
        <v>4</v>
      </c>
      <c r="E7" s="26" t="s">
        <v>81</v>
      </c>
      <c r="F7" s="26" t="s">
        <v>5</v>
      </c>
    </row>
    <row r="8" spans="1:6" ht="16.5" thickBot="1">
      <c r="A8" s="3"/>
      <c r="B8" s="6"/>
      <c r="C8" s="6"/>
      <c r="D8" s="27" t="s">
        <v>92</v>
      </c>
      <c r="E8" s="27" t="s">
        <v>93</v>
      </c>
      <c r="F8" s="27" t="s">
        <v>45</v>
      </c>
    </row>
    <row r="9" spans="1:6" ht="16.5" thickBot="1">
      <c r="A9" s="28" t="s">
        <v>23</v>
      </c>
      <c r="B9" s="27" t="s">
        <v>24</v>
      </c>
      <c r="C9" s="27" t="s">
        <v>25</v>
      </c>
      <c r="D9" s="27">
        <v>4</v>
      </c>
      <c r="E9" s="27" t="s">
        <v>27</v>
      </c>
      <c r="F9" s="27" t="s">
        <v>28</v>
      </c>
    </row>
    <row r="10" spans="1:6" ht="16.5" thickBot="1">
      <c r="A10" s="29" t="s">
        <v>42</v>
      </c>
      <c r="B10" s="30"/>
      <c r="C10" s="30" t="s">
        <v>46</v>
      </c>
      <c r="D10" s="38">
        <v>10000</v>
      </c>
      <c r="E10" s="76">
        <f>E11</f>
        <v>1098</v>
      </c>
      <c r="F10" s="59">
        <f>((E10/D10)*100)</f>
        <v>10.979999999999999</v>
      </c>
    </row>
    <row r="11" spans="1:6" ht="16.5" thickBot="1">
      <c r="A11" s="31"/>
      <c r="B11" s="32" t="s">
        <v>43</v>
      </c>
      <c r="C11" s="32" t="s">
        <v>47</v>
      </c>
      <c r="D11" s="39">
        <v>10000</v>
      </c>
      <c r="E11" s="37">
        <f>E12</f>
        <v>1098</v>
      </c>
      <c r="F11" s="59">
        <f>((E11/D11)*100)</f>
        <v>10.979999999999999</v>
      </c>
    </row>
    <row r="12" spans="1:6" ht="16.5" thickBot="1">
      <c r="A12" s="31"/>
      <c r="B12" s="32"/>
      <c r="C12" s="32" t="s">
        <v>48</v>
      </c>
      <c r="D12" s="39">
        <v>10000</v>
      </c>
      <c r="E12" s="37">
        <v>1098</v>
      </c>
      <c r="F12" s="59">
        <f>((E12/D12)*100)</f>
        <v>10.979999999999999</v>
      </c>
    </row>
    <row r="13" spans="1:6" ht="16.5" thickBot="1">
      <c r="A13" s="29" t="s">
        <v>29</v>
      </c>
      <c r="B13" s="30"/>
      <c r="C13" s="30" t="s">
        <v>10</v>
      </c>
      <c r="D13" s="38">
        <f>D14</f>
        <v>223000</v>
      </c>
      <c r="E13" s="38">
        <f>E14</f>
        <v>80501</v>
      </c>
      <c r="F13" s="59">
        <f>((E13/D13)*100)</f>
        <v>36.09910313901346</v>
      </c>
    </row>
    <row r="14" spans="1:6" ht="16.5" thickBot="1">
      <c r="A14" s="31"/>
      <c r="B14" s="32" t="s">
        <v>30</v>
      </c>
      <c r="C14" s="32" t="s">
        <v>49</v>
      </c>
      <c r="D14" s="39">
        <f>D15</f>
        <v>223000</v>
      </c>
      <c r="E14" s="39">
        <f>E15</f>
        <v>80501</v>
      </c>
      <c r="F14" s="59">
        <f aca="true" t="shared" si="0" ref="F14:F42">((E14/D14)*100)</f>
        <v>36.09910313901346</v>
      </c>
    </row>
    <row r="15" spans="1:6" ht="16.5" thickBot="1">
      <c r="A15" s="31"/>
      <c r="B15" s="32"/>
      <c r="C15" s="32" t="s">
        <v>48</v>
      </c>
      <c r="D15" s="39">
        <v>223000</v>
      </c>
      <c r="E15" s="39">
        <v>80501</v>
      </c>
      <c r="F15" s="59">
        <f t="shared" si="0"/>
        <v>36.09910313901346</v>
      </c>
    </row>
    <row r="16" spans="1:6" ht="16.5" thickBot="1">
      <c r="A16" s="31"/>
      <c r="B16" s="32"/>
      <c r="C16" s="32" t="s">
        <v>50</v>
      </c>
      <c r="D16" s="39">
        <v>21135</v>
      </c>
      <c r="E16" s="39">
        <v>9908</v>
      </c>
      <c r="F16" s="59">
        <f t="shared" si="0"/>
        <v>46.87958362905134</v>
      </c>
    </row>
    <row r="17" spans="1:6" ht="16.5" thickBot="1">
      <c r="A17" s="29" t="s">
        <v>31</v>
      </c>
      <c r="B17" s="30"/>
      <c r="C17" s="30" t="s">
        <v>51</v>
      </c>
      <c r="D17" s="38">
        <f>D18+D20+D22+D24</f>
        <v>445080</v>
      </c>
      <c r="E17" s="38">
        <f>E20+E22+E18+E24</f>
        <v>210004</v>
      </c>
      <c r="F17" s="59">
        <f t="shared" si="0"/>
        <v>47.1834276983913</v>
      </c>
    </row>
    <row r="18" spans="1:6" ht="16.5" thickBot="1">
      <c r="A18" s="29"/>
      <c r="B18" s="58">
        <v>71012</v>
      </c>
      <c r="C18" s="32" t="s">
        <v>72</v>
      </c>
      <c r="D18" s="39">
        <f>D19</f>
        <v>80000</v>
      </c>
      <c r="E18" s="39">
        <f>E19</f>
        <v>39600</v>
      </c>
      <c r="F18" s="59">
        <f t="shared" si="0"/>
        <v>49.5</v>
      </c>
    </row>
    <row r="19" spans="1:6" ht="16.5" thickBot="1">
      <c r="A19" s="29"/>
      <c r="B19" s="30"/>
      <c r="C19" s="32" t="s">
        <v>48</v>
      </c>
      <c r="D19" s="39">
        <v>80000</v>
      </c>
      <c r="E19" s="39">
        <v>39600</v>
      </c>
      <c r="F19" s="59">
        <f t="shared" si="0"/>
        <v>49.5</v>
      </c>
    </row>
    <row r="20" spans="1:6" ht="16.5" thickBot="1">
      <c r="A20" s="31"/>
      <c r="B20" s="32" t="s">
        <v>32</v>
      </c>
      <c r="C20" s="32" t="s">
        <v>13</v>
      </c>
      <c r="D20" s="39">
        <f>D21</f>
        <v>41150</v>
      </c>
      <c r="E20" s="39">
        <f>E21</f>
        <v>20600</v>
      </c>
      <c r="F20" s="59">
        <f t="shared" si="0"/>
        <v>50.06075334143378</v>
      </c>
    </row>
    <row r="21" spans="1:6" ht="16.5" thickBot="1">
      <c r="A21" s="31"/>
      <c r="B21" s="32"/>
      <c r="C21" s="32" t="s">
        <v>48</v>
      </c>
      <c r="D21" s="39">
        <v>41150</v>
      </c>
      <c r="E21" s="39">
        <v>20600</v>
      </c>
      <c r="F21" s="59">
        <f t="shared" si="0"/>
        <v>50.06075334143378</v>
      </c>
    </row>
    <row r="22" spans="1:6" ht="16.5" thickBot="1">
      <c r="A22" s="31"/>
      <c r="B22" s="32" t="s">
        <v>33</v>
      </c>
      <c r="C22" s="32" t="s">
        <v>14</v>
      </c>
      <c r="D22" s="39">
        <f>D23</f>
        <v>15190</v>
      </c>
      <c r="E22" s="37">
        <f>E23</f>
        <v>0</v>
      </c>
      <c r="F22" s="59">
        <f t="shared" si="0"/>
        <v>0</v>
      </c>
    </row>
    <row r="23" spans="1:6" ht="16.5" thickBot="1">
      <c r="A23" s="31"/>
      <c r="B23" s="32"/>
      <c r="C23" s="32" t="s">
        <v>48</v>
      </c>
      <c r="D23" s="39">
        <v>15190</v>
      </c>
      <c r="E23" s="37">
        <v>0</v>
      </c>
      <c r="F23" s="59">
        <f t="shared" si="0"/>
        <v>0</v>
      </c>
    </row>
    <row r="24" spans="1:6" ht="16.5" thickBot="1">
      <c r="A24" s="31"/>
      <c r="B24" s="32" t="s">
        <v>34</v>
      </c>
      <c r="C24" s="32" t="s">
        <v>52</v>
      </c>
      <c r="D24" s="39">
        <f>D25</f>
        <v>308740</v>
      </c>
      <c r="E24" s="39">
        <f>E25</f>
        <v>149804</v>
      </c>
      <c r="F24" s="59">
        <f t="shared" si="0"/>
        <v>48.521085703180674</v>
      </c>
    </row>
    <row r="25" spans="1:6" ht="16.5" thickBot="1">
      <c r="A25" s="31"/>
      <c r="B25" s="32"/>
      <c r="C25" s="32" t="s">
        <v>48</v>
      </c>
      <c r="D25" s="39">
        <v>308740</v>
      </c>
      <c r="E25" s="39">
        <v>149804</v>
      </c>
      <c r="F25" s="59">
        <f t="shared" si="0"/>
        <v>48.521085703180674</v>
      </c>
    </row>
    <row r="26" spans="1:6" ht="16.5" thickBot="1">
      <c r="A26" s="31"/>
      <c r="B26" s="32"/>
      <c r="C26" s="32" t="s">
        <v>50</v>
      </c>
      <c r="D26" s="39">
        <v>247125</v>
      </c>
      <c r="E26" s="39">
        <v>123388</v>
      </c>
      <c r="F26" s="59">
        <f t="shared" si="0"/>
        <v>49.929387961557914</v>
      </c>
    </row>
    <row r="27" spans="1:6" ht="16.5" thickBot="1">
      <c r="A27" s="29" t="s">
        <v>35</v>
      </c>
      <c r="B27" s="30"/>
      <c r="C27" s="30" t="s">
        <v>53</v>
      </c>
      <c r="D27" s="38">
        <f aca="true" t="shared" si="1" ref="D27:E29">D28</f>
        <v>159153</v>
      </c>
      <c r="E27" s="38">
        <f t="shared" si="1"/>
        <v>76247</v>
      </c>
      <c r="F27" s="59">
        <f t="shared" si="0"/>
        <v>47.90798791100387</v>
      </c>
    </row>
    <row r="28" spans="1:6" ht="16.5" thickBot="1">
      <c r="A28" s="31"/>
      <c r="B28" s="32" t="s">
        <v>36</v>
      </c>
      <c r="C28" s="32" t="s">
        <v>17</v>
      </c>
      <c r="D28" s="39">
        <f t="shared" si="1"/>
        <v>159153</v>
      </c>
      <c r="E28" s="39">
        <f t="shared" si="1"/>
        <v>76247</v>
      </c>
      <c r="F28" s="59">
        <f t="shared" si="0"/>
        <v>47.90798791100387</v>
      </c>
    </row>
    <row r="29" spans="1:6" ht="16.5" thickBot="1">
      <c r="A29" s="33"/>
      <c r="B29" s="34"/>
      <c r="C29" s="34" t="s">
        <v>48</v>
      </c>
      <c r="D29" s="40">
        <f t="shared" si="1"/>
        <v>159153</v>
      </c>
      <c r="E29" s="40">
        <f t="shared" si="1"/>
        <v>76247</v>
      </c>
      <c r="F29" s="65">
        <f t="shared" si="0"/>
        <v>47.90798791100387</v>
      </c>
    </row>
    <row r="30" spans="1:6" ht="16.5" thickBot="1">
      <c r="A30" s="33"/>
      <c r="B30" s="34"/>
      <c r="C30" s="34" t="s">
        <v>50</v>
      </c>
      <c r="D30" s="40">
        <v>159153</v>
      </c>
      <c r="E30" s="40">
        <v>76247</v>
      </c>
      <c r="F30" s="62">
        <f t="shared" si="0"/>
        <v>47.90798791100387</v>
      </c>
    </row>
    <row r="31" spans="1:6" ht="16.5" thickBot="1">
      <c r="A31" s="29" t="s">
        <v>37</v>
      </c>
      <c r="B31" s="32"/>
      <c r="C31" s="10" t="s">
        <v>18</v>
      </c>
      <c r="D31" s="38">
        <f>D32</f>
        <v>1600</v>
      </c>
      <c r="E31" s="38">
        <f>E32</f>
        <v>560</v>
      </c>
      <c r="F31" s="59">
        <f t="shared" si="0"/>
        <v>35</v>
      </c>
    </row>
    <row r="32" spans="1:6" ht="16.5" thickBot="1">
      <c r="A32" s="31"/>
      <c r="B32" s="32" t="s">
        <v>38</v>
      </c>
      <c r="C32" s="12" t="s">
        <v>19</v>
      </c>
      <c r="D32" s="39">
        <f>D33</f>
        <v>1600</v>
      </c>
      <c r="E32" s="39">
        <f>E33</f>
        <v>560</v>
      </c>
      <c r="F32" s="59">
        <f t="shared" si="0"/>
        <v>35</v>
      </c>
    </row>
    <row r="33" spans="1:6" ht="16.5" thickBot="1">
      <c r="A33" s="31"/>
      <c r="B33" s="32"/>
      <c r="C33" s="32" t="s">
        <v>48</v>
      </c>
      <c r="D33" s="39">
        <v>1600</v>
      </c>
      <c r="E33" s="39">
        <v>560</v>
      </c>
      <c r="F33" s="59">
        <f t="shared" si="0"/>
        <v>35</v>
      </c>
    </row>
    <row r="34" spans="1:6" ht="16.5" thickBot="1">
      <c r="A34" s="73">
        <v>754</v>
      </c>
      <c r="B34" s="74"/>
      <c r="C34" s="74" t="s">
        <v>87</v>
      </c>
      <c r="D34" s="75">
        <f>D35</f>
        <v>2500</v>
      </c>
      <c r="E34" s="75">
        <v>0</v>
      </c>
      <c r="F34" s="59">
        <f t="shared" si="0"/>
        <v>0</v>
      </c>
    </row>
    <row r="35" spans="1:6" ht="16.5" thickBot="1">
      <c r="A35" s="31"/>
      <c r="B35" s="58">
        <v>75414</v>
      </c>
      <c r="C35" s="32" t="s">
        <v>88</v>
      </c>
      <c r="D35" s="39">
        <f>D36</f>
        <v>2500</v>
      </c>
      <c r="E35" s="39">
        <v>0</v>
      </c>
      <c r="F35" s="59">
        <f t="shared" si="0"/>
        <v>0</v>
      </c>
    </row>
    <row r="36" spans="1:6" ht="16.5" thickBot="1">
      <c r="A36" s="31"/>
      <c r="B36" s="32"/>
      <c r="C36" s="32" t="s">
        <v>48</v>
      </c>
      <c r="D36" s="39">
        <v>2500</v>
      </c>
      <c r="E36" s="39">
        <v>0</v>
      </c>
      <c r="F36" s="59">
        <f t="shared" si="0"/>
        <v>0</v>
      </c>
    </row>
    <row r="37" spans="1:6" ht="15.75" customHeight="1" thickBot="1">
      <c r="A37" s="29" t="s">
        <v>39</v>
      </c>
      <c r="B37" s="30"/>
      <c r="C37" s="30" t="s">
        <v>54</v>
      </c>
      <c r="D37" s="38">
        <f>D38</f>
        <v>1731000</v>
      </c>
      <c r="E37" s="38">
        <f>E38</f>
        <v>1388711</v>
      </c>
      <c r="F37" s="59">
        <f t="shared" si="0"/>
        <v>80.2259387637204</v>
      </c>
    </row>
    <row r="38" spans="1:6" ht="32.25" customHeight="1" thickBot="1">
      <c r="A38" s="21"/>
      <c r="B38" s="21" t="s">
        <v>40</v>
      </c>
      <c r="C38" s="21" t="s">
        <v>21</v>
      </c>
      <c r="D38" s="60">
        <f>D39</f>
        <v>1731000</v>
      </c>
      <c r="E38" s="60">
        <f>E39</f>
        <v>1388711</v>
      </c>
      <c r="F38" s="59">
        <f t="shared" si="0"/>
        <v>80.2259387637204</v>
      </c>
    </row>
    <row r="39" spans="1:6" ht="16.5" thickBot="1">
      <c r="A39" s="33"/>
      <c r="B39" s="34"/>
      <c r="C39" s="34" t="s">
        <v>48</v>
      </c>
      <c r="D39" s="40">
        <v>1731000</v>
      </c>
      <c r="E39" s="40">
        <v>1388711</v>
      </c>
      <c r="F39" s="59">
        <f t="shared" si="0"/>
        <v>80.2259387637204</v>
      </c>
    </row>
    <row r="40" spans="1:6" ht="14.25" customHeight="1" thickBot="1">
      <c r="A40" s="29"/>
      <c r="B40" s="30"/>
      <c r="C40" s="30" t="s">
        <v>55</v>
      </c>
      <c r="D40" s="38">
        <f>D10+D13+D17+D27+D31+D37+D34</f>
        <v>2572333</v>
      </c>
      <c r="E40" s="38">
        <f>E13+E17+E27+E31+E37+E10</f>
        <v>1757121</v>
      </c>
      <c r="F40" s="59">
        <f t="shared" si="0"/>
        <v>68.30845773078369</v>
      </c>
    </row>
    <row r="41" spans="1:6" ht="18" customHeight="1" thickBot="1">
      <c r="A41" s="31"/>
      <c r="B41" s="32"/>
      <c r="C41" s="32" t="s">
        <v>56</v>
      </c>
      <c r="D41" s="39">
        <f>D12+D15+D19+D21+D23+D25+D29+D33+D36+D39</f>
        <v>2572333</v>
      </c>
      <c r="E41" s="39">
        <f>E15+E19+E21+E23+E25+E29+E33+E39+E12</f>
        <v>1757121</v>
      </c>
      <c r="F41" s="59">
        <f t="shared" si="0"/>
        <v>68.30845773078369</v>
      </c>
    </row>
    <row r="42" spans="1:6" ht="16.5" thickBot="1">
      <c r="A42" s="31"/>
      <c r="B42" s="32"/>
      <c r="C42" s="32" t="s">
        <v>57</v>
      </c>
      <c r="D42" s="39">
        <f>D16+D26+D30</f>
        <v>427413</v>
      </c>
      <c r="E42" s="39">
        <f>E16+E26+E30</f>
        <v>209543</v>
      </c>
      <c r="F42" s="59">
        <f t="shared" si="0"/>
        <v>49.02588363011888</v>
      </c>
    </row>
    <row r="43" spans="1:6" ht="16.5" thickBot="1">
      <c r="A43" s="31"/>
      <c r="B43" s="32"/>
      <c r="C43" s="32" t="s">
        <v>58</v>
      </c>
      <c r="D43" s="39">
        <v>0</v>
      </c>
      <c r="E43" s="39">
        <v>0</v>
      </c>
      <c r="F43" s="59">
        <v>0</v>
      </c>
    </row>
  </sheetData>
  <sheetProtection/>
  <mergeCells count="1">
    <mergeCell ref="A4:C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20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4.00390625" style="0" customWidth="1"/>
    <col min="5" max="5" width="13.421875" style="0" customWidth="1"/>
    <col min="6" max="6" width="13.28125" style="0" customWidth="1"/>
    <col min="7" max="7" width="12.5742187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80" t="s">
        <v>76</v>
      </c>
      <c r="B3" s="81"/>
      <c r="C3" s="81"/>
      <c r="D3" s="81"/>
      <c r="E3" s="81"/>
      <c r="F3" s="81"/>
      <c r="G3" s="81"/>
      <c r="H3" s="81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92" t="s">
        <v>86</v>
      </c>
      <c r="G6" s="88" t="s">
        <v>59</v>
      </c>
      <c r="H6" s="89"/>
    </row>
    <row r="7" spans="1:8" ht="9" customHeight="1" thickBot="1">
      <c r="A7" s="42"/>
      <c r="B7" s="41"/>
      <c r="C7" s="41"/>
      <c r="D7" s="41"/>
      <c r="E7" s="102" t="s">
        <v>85</v>
      </c>
      <c r="F7" s="82"/>
      <c r="G7" s="90"/>
      <c r="H7" s="91"/>
    </row>
    <row r="8" spans="1:8" ht="15">
      <c r="A8" s="42" t="s">
        <v>0</v>
      </c>
      <c r="B8" s="41" t="s">
        <v>1</v>
      </c>
      <c r="C8" s="82" t="s">
        <v>2</v>
      </c>
      <c r="D8" s="82" t="s">
        <v>3</v>
      </c>
      <c r="E8" s="102"/>
      <c r="F8" s="82"/>
      <c r="G8" s="86" t="s">
        <v>78</v>
      </c>
      <c r="H8" s="92" t="s">
        <v>60</v>
      </c>
    </row>
    <row r="9" spans="1:8" ht="15" customHeight="1" thickBot="1">
      <c r="A9" s="43"/>
      <c r="B9" s="44"/>
      <c r="C9" s="83"/>
      <c r="D9" s="83"/>
      <c r="E9" s="103"/>
      <c r="F9" s="83"/>
      <c r="G9" s="87"/>
      <c r="H9" s="83"/>
    </row>
    <row r="10" spans="1:8" ht="11.25" customHeight="1" thickBot="1">
      <c r="A10" s="47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</row>
    <row r="11" spans="1:8" ht="18.75" customHeight="1" thickBot="1">
      <c r="A11" s="45">
        <v>700</v>
      </c>
      <c r="B11" s="10"/>
      <c r="C11" s="10"/>
      <c r="D11" s="10" t="s">
        <v>62</v>
      </c>
      <c r="E11" s="51"/>
      <c r="F11" s="64"/>
      <c r="G11" s="64"/>
      <c r="H11" s="64"/>
    </row>
    <row r="12" spans="1:8" ht="17.25" customHeight="1" thickBot="1">
      <c r="A12" s="11"/>
      <c r="B12" s="12">
        <v>70005</v>
      </c>
      <c r="C12" s="12"/>
      <c r="D12" s="12" t="s">
        <v>49</v>
      </c>
      <c r="E12" s="52"/>
      <c r="F12" s="52"/>
      <c r="G12" s="52"/>
      <c r="H12" s="52"/>
    </row>
    <row r="13" spans="1:8" ht="30.75" thickBot="1">
      <c r="A13" s="11"/>
      <c r="B13" s="12"/>
      <c r="C13" s="12" t="s">
        <v>68</v>
      </c>
      <c r="D13" s="12" t="s">
        <v>63</v>
      </c>
      <c r="E13" s="20"/>
      <c r="F13" s="20"/>
      <c r="G13" s="20"/>
      <c r="H13" s="20"/>
    </row>
    <row r="14" spans="1:8" ht="45" customHeight="1" thickBot="1">
      <c r="A14" s="11"/>
      <c r="B14" s="12"/>
      <c r="C14" s="12" t="s">
        <v>69</v>
      </c>
      <c r="D14" s="46" t="s">
        <v>77</v>
      </c>
      <c r="E14" s="20"/>
      <c r="F14" s="20"/>
      <c r="G14" s="20"/>
      <c r="H14" s="20"/>
    </row>
    <row r="15" spans="1:8" ht="33.75" customHeight="1" thickBot="1">
      <c r="A15" s="11"/>
      <c r="B15" s="12"/>
      <c r="C15" s="12" t="s">
        <v>70</v>
      </c>
      <c r="D15" s="12" t="s">
        <v>64</v>
      </c>
      <c r="E15" s="20"/>
      <c r="F15" s="20"/>
      <c r="G15" s="20"/>
      <c r="H15" s="20"/>
    </row>
    <row r="16" spans="1:8" ht="33" customHeight="1" thickBot="1">
      <c r="A16" s="11"/>
      <c r="B16" s="12"/>
      <c r="C16" s="12" t="s">
        <v>71</v>
      </c>
      <c r="D16" s="12" t="s">
        <v>65</v>
      </c>
      <c r="E16" s="20"/>
      <c r="F16" s="20"/>
      <c r="G16" s="20"/>
      <c r="H16" s="20"/>
    </row>
    <row r="17" spans="1:8" ht="21" customHeight="1" thickBot="1">
      <c r="A17" s="11"/>
      <c r="B17" s="12"/>
      <c r="C17" s="12" t="s">
        <v>67</v>
      </c>
      <c r="D17" s="12" t="s">
        <v>61</v>
      </c>
      <c r="E17" s="20"/>
      <c r="F17" s="20"/>
      <c r="G17" s="20"/>
      <c r="H17" s="20"/>
    </row>
    <row r="18" spans="1:8" ht="21" customHeight="1" thickBot="1">
      <c r="A18" s="11"/>
      <c r="B18" s="12"/>
      <c r="C18" s="12" t="s">
        <v>74</v>
      </c>
      <c r="D18" s="12" t="s">
        <v>75</v>
      </c>
      <c r="E18" s="20"/>
      <c r="F18" s="20"/>
      <c r="G18" s="20"/>
      <c r="H18" s="20"/>
    </row>
    <row r="19" spans="1:8" ht="21" customHeight="1" thickBot="1">
      <c r="A19" s="11"/>
      <c r="B19" s="12"/>
      <c r="C19" s="12" t="s">
        <v>82</v>
      </c>
      <c r="D19" s="12" t="s">
        <v>83</v>
      </c>
      <c r="E19" s="20"/>
      <c r="F19" s="20"/>
      <c r="G19" s="20"/>
      <c r="H19" s="20"/>
    </row>
    <row r="20" spans="1:8" ht="15.75" thickBot="1">
      <c r="A20" s="11"/>
      <c r="B20" s="12"/>
      <c r="C20" s="12"/>
      <c r="D20" s="10" t="s">
        <v>66</v>
      </c>
      <c r="E20" s="51"/>
      <c r="F20" s="51"/>
      <c r="G20" s="51"/>
      <c r="H20" s="51"/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6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2009-08-10T06:36:51Z</cp:lastPrinted>
  <dcterms:created xsi:type="dcterms:W3CDTF">2005-11-08T12:36:18Z</dcterms:created>
  <dcterms:modified xsi:type="dcterms:W3CDTF">2009-09-04T07:33:43Z</dcterms:modified>
  <cp:category/>
  <cp:version/>
  <cp:contentType/>
  <cp:contentStatus/>
</cp:coreProperties>
</file>