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<sst xmlns="http://schemas.openxmlformats.org/spreadsheetml/2006/main" count="200" uniqueCount="98">
  <si>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</si>
  <si>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</si>
  <si>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</si>
  <si>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</si>
  <si>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</si>
  <si>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</si>
  <si>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</si>
  <si>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</si>
  <si>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</si>
  <si>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</si>
  <si>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</si>
  <si>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</si>
  <si>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</si>
  <si>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</si>
  <si>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</si>
  <si>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</si>
  <si>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</si>
  <si>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</si>
  <si>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</si>
  <si>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</si>
  <si>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</si>
  <si>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</si>
  <si>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</si>
  <si>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</si>
  <si>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</si>
  <si>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</si>
  <si>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</si>
  <si>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</si>
  <si>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</si>
  <si>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</si>
  <si>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</si>
  <si>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</si>
  <si>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</si>
  <si>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</si>
  <si>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</si>
  <si>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</si>
  <si>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</si>
  <si>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</si>
  <si>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</si>
  <si>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</si>
  <si>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</si>
  <si>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</si>
  <si>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</si>
  <si>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</si>
  <si>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</si>
  <si>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</si>
  <si>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</si>
  <si>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</si>
  <si>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</si>
  <si>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</si>
  <si>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</si>
  <si>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</si>
  <si>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</si>
  <si>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</si>
  <si>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</si>
  <si>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</si>
  <si>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</si>
  <si>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</si>
  <si>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</si>
  <si>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</si>
  <si>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</si>
  <si>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</si>
  <si>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</si>
  <si>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</si>
  <si>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</si>
  <si>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</si>
  <si>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</si>
  <si>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</si>
  <si>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</si>
  <si>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</si>
  <si>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</si>
  <si>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</si>
  <si>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</si>
  <si>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</si>
  <si>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</si>
  <si>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</si>
  <si>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</si>
  <si>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</si>
  <si>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</si>
  <si>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</si>
  <si>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</si>
  <si>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</si>
  <si>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</si>
  <si>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</si>
  <si>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Plan na 2008 r.</t>
  </si>
  <si>
    <t>Wykonanie na 30.06.2008.</t>
  </si>
  <si>
    <t>BEZPIECZEŃSTWO PUBLICZNE I OCHRONA P.POŻ</t>
  </si>
  <si>
    <t xml:space="preserve">Obrona cywilna </t>
  </si>
  <si>
    <t>2010 rok</t>
  </si>
  <si>
    <t>30.06.2010r.</t>
  </si>
  <si>
    <t>WYKONANIE PLANU FINANSOWEGO ZADAŃ Z ZAKRESU ADMINISTRACJI RZĄDOWEJ W I PÓŁROCZU  2010 ROKU</t>
  </si>
  <si>
    <t>Plan na 2010 r.</t>
  </si>
  <si>
    <t>Wykonanie na 30.06.2010 r.</t>
  </si>
  <si>
    <t>2010 r</t>
  </si>
  <si>
    <t>30.06.10</t>
  </si>
  <si>
    <t>Kwalifikacja wojskowa</t>
  </si>
  <si>
    <t>Należności do przekazania  do 15.07</t>
  </si>
  <si>
    <t>Tabela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</si>
</sst>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5" fontId="2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65" fontId="6" fillId="0" borderId="15" xfId="42" applyNumberFormat="1" applyFont="1" applyBorder="1" applyAlignment="1">
      <alignment vertical="top" wrapText="1"/>
    </xf>
    <xf numFmtId="165" fontId="6" fillId="0" borderId="15" xfId="42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vertical="top" wrapText="1"/>
    </xf>
    <xf numFmtId="165" fontId="4" fillId="0" borderId="15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165" fontId="10" fillId="0" borderId="16" xfId="42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1" fillId="0" borderId="18" xfId="42" applyNumberFormat="1" applyFont="1" applyBorder="1" applyAlignment="1">
      <alignment horizontal="center" vertical="top" wrapText="1"/>
    </xf>
    <xf numFmtId="165" fontId="1" fillId="0" borderId="18" xfId="42" applyNumberFormat="1" applyFont="1" applyBorder="1" applyAlignment="1">
      <alignment horizontal="center" wrapText="1"/>
    </xf>
    <xf numFmtId="165" fontId="2" fillId="0" borderId="18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165" fontId="4" fillId="0" borderId="16" xfId="42" applyNumberFormat="1" applyFont="1" applyBorder="1" applyAlignment="1">
      <alignment/>
    </xf>
    <xf numFmtId="165" fontId="10" fillId="0" borderId="16" xfId="42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PageLayoutView="0" workbookViewId="0" topLeftCell="A2">
      <selection activeCell="H24" sqref="H24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  <col min="9" max="9" width="10.57421875" style="0" bestFit="1" customWidth="1"/>
  </cols>
  <sheetData>
    <row r="1" ht="12.75" hidden="1"/>
    <row r="2" ht="6" customHeight="1"/>
    <row r="3" spans="1:8" ht="15.75" customHeight="1">
      <c r="A3" s="94" t="s">
        <v>76</v>
      </c>
      <c r="B3" s="95"/>
      <c r="C3" s="95"/>
      <c r="D3" s="95"/>
      <c r="E3" s="95"/>
      <c r="F3" s="95"/>
      <c r="G3" s="95"/>
      <c r="H3" s="95"/>
    </row>
    <row r="4" ht="6.75" customHeight="1"/>
    <row r="5" ht="4.5" customHeight="1" thickBot="1"/>
    <row r="6" spans="1:9" ht="4.5" customHeight="1">
      <c r="A6" s="1"/>
      <c r="B6" s="4"/>
      <c r="C6" s="4"/>
      <c r="D6" s="4"/>
      <c r="E6" s="4"/>
      <c r="F6" s="16"/>
      <c r="G6" s="102" t="s">
        <v>59</v>
      </c>
      <c r="H6" s="103"/>
      <c r="I6" s="91" t="s">
        <v>96</v>
      </c>
    </row>
    <row r="7" spans="1:9" ht="9" customHeight="1" thickBot="1">
      <c r="A7" s="42"/>
      <c r="B7" s="41"/>
      <c r="C7" s="41"/>
      <c r="D7" s="41"/>
      <c r="E7" s="98" t="s">
        <v>91</v>
      </c>
      <c r="F7" s="106" t="s">
        <v>92</v>
      </c>
      <c r="G7" s="104"/>
      <c r="H7" s="105"/>
      <c r="I7" s="92"/>
    </row>
    <row r="8" spans="1:9" ht="15" customHeight="1">
      <c r="A8" s="42" t="s">
        <v>0</v>
      </c>
      <c r="B8" s="41" t="s">
        <v>1</v>
      </c>
      <c r="C8" s="96" t="s">
        <v>2</v>
      </c>
      <c r="D8" s="96" t="s">
        <v>3</v>
      </c>
      <c r="E8" s="98"/>
      <c r="F8" s="106"/>
      <c r="G8" s="100" t="s">
        <v>78</v>
      </c>
      <c r="H8" s="102" t="s">
        <v>60</v>
      </c>
      <c r="I8" s="92"/>
    </row>
    <row r="9" spans="1:9" ht="15" customHeight="1" thickBot="1">
      <c r="A9" s="43"/>
      <c r="B9" s="44"/>
      <c r="C9" s="97"/>
      <c r="D9" s="97"/>
      <c r="E9" s="99"/>
      <c r="F9" s="107"/>
      <c r="G9" s="101"/>
      <c r="H9" s="104"/>
      <c r="I9" s="93"/>
    </row>
    <row r="10" spans="1:9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83">
        <v>8</v>
      </c>
      <c r="I10" s="88">
        <v>9</v>
      </c>
    </row>
    <row r="11" spans="1:9" ht="18.75" customHeight="1" thickBot="1">
      <c r="A11" s="45">
        <v>700</v>
      </c>
      <c r="B11" s="10"/>
      <c r="C11" s="10"/>
      <c r="D11" s="10" t="s">
        <v>62</v>
      </c>
      <c r="E11" s="79">
        <f>E12</f>
        <v>1180000</v>
      </c>
      <c r="F11" s="79">
        <f>F12</f>
        <v>1237515</v>
      </c>
      <c r="G11" s="64">
        <f>G12</f>
        <v>872936.72</v>
      </c>
      <c r="H11" s="84">
        <f>H12</f>
        <v>290977.41</v>
      </c>
      <c r="I11" s="90">
        <f>I12</f>
        <v>73601</v>
      </c>
    </row>
    <row r="12" spans="1:9" ht="17.25" customHeight="1" thickBot="1">
      <c r="A12" s="11"/>
      <c r="B12" s="12">
        <v>70005</v>
      </c>
      <c r="C12" s="12"/>
      <c r="D12" s="12" t="s">
        <v>49</v>
      </c>
      <c r="E12" s="80">
        <f>E13+E14+E15+E16+E17+E18</f>
        <v>1180000</v>
      </c>
      <c r="F12" s="52">
        <f>F20</f>
        <v>1237515</v>
      </c>
      <c r="G12" s="52">
        <f>G20</f>
        <v>872936.72</v>
      </c>
      <c r="H12" s="85">
        <f>H20</f>
        <v>290977.41</v>
      </c>
      <c r="I12" s="89">
        <f>I20</f>
        <v>73601</v>
      </c>
    </row>
    <row r="13" spans="1:9" ht="30.75" thickBot="1">
      <c r="A13" s="11"/>
      <c r="B13" s="12"/>
      <c r="C13" s="12" t="s">
        <v>68</v>
      </c>
      <c r="D13" s="12" t="s">
        <v>63</v>
      </c>
      <c r="E13" s="20">
        <v>844000</v>
      </c>
      <c r="F13" s="20">
        <v>790960</v>
      </c>
      <c r="G13" s="20">
        <v>566885</v>
      </c>
      <c r="H13" s="86">
        <v>188962</v>
      </c>
      <c r="I13" s="89">
        <v>35113</v>
      </c>
    </row>
    <row r="14" spans="1:9" ht="45" customHeight="1" thickBot="1">
      <c r="A14" s="11"/>
      <c r="B14" s="12"/>
      <c r="C14" s="12" t="s">
        <v>69</v>
      </c>
      <c r="D14" s="46" t="s">
        <v>77</v>
      </c>
      <c r="E14" s="20">
        <v>25000</v>
      </c>
      <c r="F14" s="20">
        <v>23428</v>
      </c>
      <c r="G14" s="20">
        <v>16856</v>
      </c>
      <c r="H14" s="86">
        <v>5619</v>
      </c>
      <c r="I14" s="89">
        <v>952</v>
      </c>
    </row>
    <row r="15" spans="1:9" ht="33.75" customHeight="1" thickBot="1">
      <c r="A15" s="11"/>
      <c r="B15" s="12"/>
      <c r="C15" s="12" t="s">
        <v>70</v>
      </c>
      <c r="D15" s="12" t="s">
        <v>64</v>
      </c>
      <c r="E15" s="20">
        <v>35000</v>
      </c>
      <c r="F15" s="20">
        <v>27762</v>
      </c>
      <c r="G15" s="20">
        <v>20822</v>
      </c>
      <c r="H15" s="86">
        <v>6941</v>
      </c>
      <c r="I15" s="89">
        <v>0</v>
      </c>
    </row>
    <row r="16" spans="1:9" ht="33" customHeight="1" thickBot="1">
      <c r="A16" s="11"/>
      <c r="B16" s="12"/>
      <c r="C16" s="12" t="s">
        <v>71</v>
      </c>
      <c r="D16" s="12" t="s">
        <v>65</v>
      </c>
      <c r="E16" s="20">
        <v>242000</v>
      </c>
      <c r="F16" s="20">
        <v>389742</v>
      </c>
      <c r="G16" s="20">
        <v>264987</v>
      </c>
      <c r="H16" s="86">
        <v>88329</v>
      </c>
      <c r="I16" s="89">
        <v>36426</v>
      </c>
    </row>
    <row r="17" spans="1:9" ht="21" customHeight="1" thickBot="1">
      <c r="A17" s="11"/>
      <c r="B17" s="12"/>
      <c r="C17" s="12" t="s">
        <v>67</v>
      </c>
      <c r="D17" s="12" t="s">
        <v>61</v>
      </c>
      <c r="E17" s="20"/>
      <c r="F17" s="20"/>
      <c r="G17" s="20"/>
      <c r="H17" s="86"/>
      <c r="I17" s="89">
        <v>1110</v>
      </c>
    </row>
    <row r="18" spans="1:9" ht="21" customHeight="1" thickBot="1">
      <c r="A18" s="11"/>
      <c r="B18" s="12"/>
      <c r="C18" s="12" t="s">
        <v>74</v>
      </c>
      <c r="D18" s="12" t="s">
        <v>75</v>
      </c>
      <c r="E18" s="20">
        <v>34000</v>
      </c>
      <c r="F18" s="20">
        <v>5615</v>
      </c>
      <c r="G18" s="20">
        <v>3379</v>
      </c>
      <c r="H18" s="86">
        <v>1126</v>
      </c>
      <c r="I18" s="89">
        <v>0</v>
      </c>
    </row>
    <row r="19" spans="1:9" ht="21" customHeight="1" thickBot="1">
      <c r="A19" s="11"/>
      <c r="B19" s="12"/>
      <c r="C19" s="12" t="s">
        <v>82</v>
      </c>
      <c r="D19" s="12" t="s">
        <v>83</v>
      </c>
      <c r="E19" s="20">
        <v>0</v>
      </c>
      <c r="F19" s="20">
        <v>8</v>
      </c>
      <c r="G19" s="20">
        <v>7.72</v>
      </c>
      <c r="H19" s="86">
        <v>0.41</v>
      </c>
      <c r="I19" s="89">
        <v>0</v>
      </c>
    </row>
    <row r="20" spans="1:9" ht="15.75" thickBot="1">
      <c r="A20" s="11"/>
      <c r="B20" s="12"/>
      <c r="C20" s="12"/>
      <c r="D20" s="10" t="s">
        <v>66</v>
      </c>
      <c r="E20" s="81">
        <f>SUM(E13:E19)</f>
        <v>1180000</v>
      </c>
      <c r="F20" s="82">
        <f>SUM(F13:F19)</f>
        <v>1237515</v>
      </c>
      <c r="G20" s="51">
        <f>SUM(G13:G19)</f>
        <v>872936.72</v>
      </c>
      <c r="H20" s="87">
        <f>SUM(H13:H19)</f>
        <v>290977.41</v>
      </c>
      <c r="I20" s="90">
        <f>SUM(I13:I19)</f>
        <v>73601</v>
      </c>
    </row>
    <row r="21" ht="15">
      <c r="F21" s="78"/>
    </row>
    <row r="22" ht="12.75">
      <c r="F22" s="77"/>
    </row>
  </sheetData>
  <sheetProtection/>
  <mergeCells count="9">
    <mergeCell ref="I6:I9"/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I6" sqref="I6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2" t="s">
        <v>97</v>
      </c>
      <c r="G1" s="113"/>
    </row>
    <row r="2" spans="2:7" ht="12.75">
      <c r="B2" s="108" t="s">
        <v>90</v>
      </c>
      <c r="C2" s="108"/>
      <c r="D2" s="108"/>
      <c r="E2" s="108"/>
      <c r="F2" s="108"/>
      <c r="G2" s="108"/>
    </row>
    <row r="3" spans="4:7" ht="12.75">
      <c r="D3" s="108"/>
      <c r="E3" s="109"/>
      <c r="F3" s="114"/>
      <c r="G3" s="114"/>
    </row>
    <row r="4" spans="1:7" ht="13.5" thickBot="1">
      <c r="A4" s="110" t="s">
        <v>73</v>
      </c>
      <c r="B4" s="111"/>
      <c r="C4" s="111"/>
      <c r="D4" s="111"/>
      <c r="F4" s="115"/>
      <c r="G4" s="115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81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88</v>
      </c>
      <c r="F6" s="7" t="s">
        <v>89</v>
      </c>
      <c r="G6" s="7" t="s">
        <v>6</v>
      </c>
    </row>
    <row r="7" spans="1:7" ht="15.75" thickBot="1">
      <c r="A7" s="8" t="s">
        <v>23</v>
      </c>
      <c r="B7" s="7" t="s">
        <v>24</v>
      </c>
      <c r="C7" s="7" t="s">
        <v>25</v>
      </c>
      <c r="D7" s="7" t="s">
        <v>26</v>
      </c>
      <c r="E7" s="7">
        <v>5</v>
      </c>
      <c r="F7" s="7" t="s">
        <v>28</v>
      </c>
      <c r="G7" s="7" t="s">
        <v>41</v>
      </c>
    </row>
    <row r="8" spans="1:7" ht="15" customHeight="1" thickBot="1">
      <c r="A8" s="9" t="s">
        <v>42</v>
      </c>
      <c r="B8" s="10"/>
      <c r="C8" s="10"/>
      <c r="D8" s="10" t="s">
        <v>7</v>
      </c>
      <c r="E8" s="19">
        <f>E9</f>
        <v>10000</v>
      </c>
      <c r="F8" s="19">
        <f>F10</f>
        <v>5000</v>
      </c>
      <c r="G8" s="55">
        <f>((F8/E8)*100)</f>
        <v>50</v>
      </c>
    </row>
    <row r="9" spans="1:7" ht="15.75" customHeight="1" thickBot="1">
      <c r="A9" s="11"/>
      <c r="B9" s="12" t="s">
        <v>43</v>
      </c>
      <c r="C9" s="12"/>
      <c r="D9" s="12" t="s">
        <v>8</v>
      </c>
      <c r="E9" s="20">
        <f>E10</f>
        <v>10000</v>
      </c>
      <c r="F9" s="20">
        <f>F10</f>
        <v>5000</v>
      </c>
      <c r="G9" s="56">
        <f aca="true" t="shared" si="0" ref="G9:G19">((F9/E9)*100)</f>
        <v>50</v>
      </c>
    </row>
    <row r="10" spans="1:7" ht="43.5" customHeight="1" thickBot="1">
      <c r="A10" s="16"/>
      <c r="B10" s="16"/>
      <c r="C10" s="16" t="s">
        <v>44</v>
      </c>
      <c r="D10" s="16" t="s">
        <v>9</v>
      </c>
      <c r="E10" s="53">
        <v>10000</v>
      </c>
      <c r="F10" s="53">
        <v>5000</v>
      </c>
      <c r="G10" s="56">
        <f t="shared" si="0"/>
        <v>50</v>
      </c>
    </row>
    <row r="11" spans="1:7" ht="15" thickBot="1">
      <c r="A11" s="17" t="s">
        <v>29</v>
      </c>
      <c r="B11" s="18"/>
      <c r="C11" s="18"/>
      <c r="D11" s="18" t="s">
        <v>10</v>
      </c>
      <c r="E11" s="50">
        <f>E12</f>
        <v>220000</v>
      </c>
      <c r="F11" s="50">
        <f>F12</f>
        <v>68000</v>
      </c>
      <c r="G11" s="55">
        <f t="shared" si="0"/>
        <v>30.909090909090907</v>
      </c>
    </row>
    <row r="12" spans="1:7" ht="15.75" thickBot="1">
      <c r="A12" s="11"/>
      <c r="B12" s="12" t="s">
        <v>30</v>
      </c>
      <c r="C12" s="12"/>
      <c r="D12" s="12" t="s">
        <v>11</v>
      </c>
      <c r="E12" s="20">
        <f>E13</f>
        <v>220000</v>
      </c>
      <c r="F12" s="20">
        <f>F13</f>
        <v>68000</v>
      </c>
      <c r="G12" s="56">
        <f t="shared" si="0"/>
        <v>30.909090909090907</v>
      </c>
    </row>
    <row r="13" spans="1:7" ht="44.25" customHeight="1" thickBot="1">
      <c r="A13" s="16"/>
      <c r="B13" s="16"/>
      <c r="C13" s="16" t="s">
        <v>44</v>
      </c>
      <c r="D13" s="16" t="s">
        <v>9</v>
      </c>
      <c r="E13" s="53">
        <v>220000</v>
      </c>
      <c r="F13" s="53">
        <v>68000</v>
      </c>
      <c r="G13" s="56">
        <f t="shared" si="0"/>
        <v>30.909090909090907</v>
      </c>
    </row>
    <row r="14" spans="1:7" ht="15" thickBot="1">
      <c r="A14" s="17" t="s">
        <v>31</v>
      </c>
      <c r="B14" s="18"/>
      <c r="C14" s="18"/>
      <c r="D14" s="18" t="s">
        <v>12</v>
      </c>
      <c r="E14" s="50">
        <f>E15+E17+E19+E22</f>
        <v>495941</v>
      </c>
      <c r="F14" s="50">
        <f>F15+F17+F19+F22</f>
        <v>231660</v>
      </c>
      <c r="G14" s="55">
        <f t="shared" si="0"/>
        <v>46.71120153405345</v>
      </c>
    </row>
    <row r="15" spans="1:7" ht="15.75" thickBot="1">
      <c r="A15" s="9"/>
      <c r="B15" s="49">
        <v>71012</v>
      </c>
      <c r="C15" s="10"/>
      <c r="D15" s="12" t="s">
        <v>72</v>
      </c>
      <c r="E15" s="20">
        <f>E16</f>
        <v>100000</v>
      </c>
      <c r="F15" s="20">
        <f>F16</f>
        <v>49600</v>
      </c>
      <c r="G15" s="56">
        <f t="shared" si="0"/>
        <v>49.6</v>
      </c>
    </row>
    <row r="16" spans="1:7" ht="45.75" thickBot="1">
      <c r="A16" s="17"/>
      <c r="B16" s="18"/>
      <c r="C16" s="14">
        <v>2110</v>
      </c>
      <c r="D16" s="13" t="s">
        <v>9</v>
      </c>
      <c r="E16" s="35">
        <v>100000</v>
      </c>
      <c r="F16" s="35">
        <v>49600</v>
      </c>
      <c r="G16" s="56">
        <f t="shared" si="0"/>
        <v>49.6</v>
      </c>
    </row>
    <row r="17" spans="1:7" ht="18" customHeight="1" thickBot="1">
      <c r="A17" s="11"/>
      <c r="B17" s="12" t="s">
        <v>32</v>
      </c>
      <c r="C17" s="12"/>
      <c r="D17" s="12" t="s">
        <v>13</v>
      </c>
      <c r="E17" s="20">
        <f>E18</f>
        <v>65000</v>
      </c>
      <c r="F17" s="20">
        <f>F18</f>
        <v>14000</v>
      </c>
      <c r="G17" s="56">
        <f t="shared" si="0"/>
        <v>21.53846153846154</v>
      </c>
    </row>
    <row r="18" spans="1:7" ht="44.25" customHeight="1" thickBot="1">
      <c r="A18" s="16"/>
      <c r="B18" s="16"/>
      <c r="C18" s="16" t="s">
        <v>44</v>
      </c>
      <c r="D18" s="16" t="s">
        <v>9</v>
      </c>
      <c r="E18" s="53">
        <v>65000</v>
      </c>
      <c r="F18" s="53">
        <v>14000</v>
      </c>
      <c r="G18" s="56">
        <f t="shared" si="0"/>
        <v>21.53846153846154</v>
      </c>
    </row>
    <row r="19" spans="1:7" ht="15.75" thickBot="1">
      <c r="A19" s="13"/>
      <c r="B19" s="14" t="s">
        <v>33</v>
      </c>
      <c r="C19" s="14"/>
      <c r="D19" s="14" t="s">
        <v>14</v>
      </c>
      <c r="E19" s="35">
        <f>E20</f>
        <v>15000</v>
      </c>
      <c r="F19" s="35">
        <f>F20</f>
        <v>0</v>
      </c>
      <c r="G19" s="56">
        <f t="shared" si="0"/>
        <v>0</v>
      </c>
    </row>
    <row r="20" spans="1:7" ht="48" customHeight="1" thickBot="1">
      <c r="A20" s="13"/>
      <c r="B20" s="13"/>
      <c r="C20" s="13" t="s">
        <v>44</v>
      </c>
      <c r="D20" s="13" t="s">
        <v>9</v>
      </c>
      <c r="E20" s="54">
        <v>15000</v>
      </c>
      <c r="F20" s="54">
        <v>0</v>
      </c>
      <c r="G20" s="57">
        <f>((F20/E20)*100)</f>
        <v>0</v>
      </c>
    </row>
    <row r="21" spans="1:7" s="61" customFormat="1" ht="16.5" customHeight="1" thickBot="1">
      <c r="A21" s="36" t="s">
        <v>23</v>
      </c>
      <c r="B21" s="15" t="s">
        <v>24</v>
      </c>
      <c r="C21" s="15" t="s">
        <v>25</v>
      </c>
      <c r="D21" s="15" t="s">
        <v>26</v>
      </c>
      <c r="E21" s="15">
        <v>5</v>
      </c>
      <c r="F21" s="15" t="s">
        <v>28</v>
      </c>
      <c r="G21" s="15" t="s">
        <v>41</v>
      </c>
    </row>
    <row r="22" spans="1:7" ht="15.75" thickBot="1">
      <c r="A22" s="13"/>
      <c r="B22" s="14" t="s">
        <v>34</v>
      </c>
      <c r="C22" s="14"/>
      <c r="D22" s="14" t="s">
        <v>15</v>
      </c>
      <c r="E22" s="35">
        <f>E23</f>
        <v>315941</v>
      </c>
      <c r="F22" s="35">
        <f>F23</f>
        <v>168060</v>
      </c>
      <c r="G22" s="57">
        <f aca="true" t="shared" si="1" ref="G22:G38">((F22/E22)*100)</f>
        <v>53.19347599710073</v>
      </c>
    </row>
    <row r="23" spans="1:7" ht="45" customHeight="1" thickBot="1">
      <c r="A23" s="13"/>
      <c r="B23" s="13"/>
      <c r="C23" s="13" t="s">
        <v>44</v>
      </c>
      <c r="D23" s="13" t="s">
        <v>9</v>
      </c>
      <c r="E23" s="54">
        <v>315941</v>
      </c>
      <c r="F23" s="54">
        <v>168060</v>
      </c>
      <c r="G23" s="57">
        <f t="shared" si="1"/>
        <v>53.19347599710073</v>
      </c>
    </row>
    <row r="24" spans="1:7" ht="15" thickBot="1">
      <c r="A24" s="17" t="s">
        <v>35</v>
      </c>
      <c r="B24" s="18"/>
      <c r="C24" s="18"/>
      <c r="D24" s="18" t="s">
        <v>16</v>
      </c>
      <c r="E24" s="50">
        <f>E25+E27</f>
        <v>214456</v>
      </c>
      <c r="F24" s="50">
        <f>F25+F27</f>
        <v>140950</v>
      </c>
      <c r="G24" s="63">
        <f t="shared" si="1"/>
        <v>65.72443764688327</v>
      </c>
    </row>
    <row r="25" spans="1:7" ht="18" customHeight="1" thickBot="1">
      <c r="A25" s="11"/>
      <c r="B25" s="12" t="s">
        <v>36</v>
      </c>
      <c r="C25" s="12"/>
      <c r="D25" s="12" t="s">
        <v>17</v>
      </c>
      <c r="E25" s="20">
        <f>E26</f>
        <v>159456</v>
      </c>
      <c r="F25" s="20">
        <f>F26</f>
        <v>85950</v>
      </c>
      <c r="G25" s="57">
        <f t="shared" si="1"/>
        <v>53.90201685731487</v>
      </c>
    </row>
    <row r="26" spans="1:7" ht="45.75" customHeight="1" thickBot="1">
      <c r="A26" s="16"/>
      <c r="B26" s="16"/>
      <c r="C26" s="16" t="s">
        <v>44</v>
      </c>
      <c r="D26" s="16" t="s">
        <v>9</v>
      </c>
      <c r="E26" s="53">
        <v>159456</v>
      </c>
      <c r="F26" s="53">
        <v>85950</v>
      </c>
      <c r="G26" s="57">
        <f t="shared" si="1"/>
        <v>53.90201685731487</v>
      </c>
    </row>
    <row r="27" spans="1:7" ht="20.25" customHeight="1" thickBot="1">
      <c r="A27" s="16"/>
      <c r="B27" s="16">
        <v>75045</v>
      </c>
      <c r="C27" s="16"/>
      <c r="D27" s="16"/>
      <c r="E27" s="53">
        <f>E28</f>
        <v>55000</v>
      </c>
      <c r="F27" s="53">
        <f>F28</f>
        <v>55000</v>
      </c>
      <c r="G27" s="57">
        <f t="shared" si="1"/>
        <v>100</v>
      </c>
    </row>
    <row r="28" spans="1:7" ht="43.5" customHeight="1" thickBot="1">
      <c r="A28" s="16"/>
      <c r="B28" s="16"/>
      <c r="C28" s="16" t="s">
        <v>44</v>
      </c>
      <c r="D28" s="16" t="s">
        <v>9</v>
      </c>
      <c r="E28" s="53">
        <v>55000</v>
      </c>
      <c r="F28" s="53">
        <v>55000</v>
      </c>
      <c r="G28" s="57">
        <f t="shared" si="1"/>
        <v>100</v>
      </c>
    </row>
    <row r="29" spans="1:7" ht="18.75" customHeight="1" thickBot="1">
      <c r="A29" s="17" t="s">
        <v>37</v>
      </c>
      <c r="B29" s="17"/>
      <c r="C29" s="17"/>
      <c r="D29" s="17" t="s">
        <v>18</v>
      </c>
      <c r="E29" s="66">
        <f>E30</f>
        <v>1800</v>
      </c>
      <c r="F29" s="66">
        <f>F30</f>
        <v>900</v>
      </c>
      <c r="G29" s="57">
        <f t="shared" si="1"/>
        <v>50</v>
      </c>
    </row>
    <row r="30" spans="1:7" ht="18" customHeight="1" thickBot="1">
      <c r="A30" s="11"/>
      <c r="B30" s="12" t="s">
        <v>38</v>
      </c>
      <c r="C30" s="12"/>
      <c r="D30" s="12" t="s">
        <v>19</v>
      </c>
      <c r="E30" s="20">
        <f>E31</f>
        <v>1800</v>
      </c>
      <c r="F30" s="20">
        <f>F31</f>
        <v>900</v>
      </c>
      <c r="G30" s="57">
        <f t="shared" si="1"/>
        <v>50</v>
      </c>
    </row>
    <row r="31" spans="1:7" ht="47.25" customHeight="1" thickBot="1">
      <c r="A31" s="16"/>
      <c r="B31" s="16"/>
      <c r="C31" s="16" t="s">
        <v>44</v>
      </c>
      <c r="D31" s="13" t="s">
        <v>9</v>
      </c>
      <c r="E31" s="53">
        <v>1800</v>
      </c>
      <c r="F31" s="53">
        <v>900</v>
      </c>
      <c r="G31" s="57">
        <f t="shared" si="1"/>
        <v>50</v>
      </c>
    </row>
    <row r="32" spans="1:7" s="72" customFormat="1" ht="18" customHeight="1" thickBot="1">
      <c r="A32" s="69">
        <v>754</v>
      </c>
      <c r="B32" s="70"/>
      <c r="C32" s="70"/>
      <c r="D32" s="74" t="s">
        <v>86</v>
      </c>
      <c r="E32" s="71">
        <f>E33</f>
        <v>3000</v>
      </c>
      <c r="F32" s="71">
        <f>F33</f>
        <v>3000</v>
      </c>
      <c r="G32" s="57">
        <f t="shared" si="1"/>
        <v>100</v>
      </c>
    </row>
    <row r="33" spans="1:7" ht="18" customHeight="1" thickBot="1">
      <c r="A33" s="16"/>
      <c r="B33" s="67">
        <v>75414</v>
      </c>
      <c r="C33" s="67"/>
      <c r="D33" s="32" t="s">
        <v>87</v>
      </c>
      <c r="E33" s="68">
        <f>E34</f>
        <v>3000</v>
      </c>
      <c r="F33" s="68">
        <f>F34</f>
        <v>3000</v>
      </c>
      <c r="G33" s="57">
        <f t="shared" si="1"/>
        <v>100</v>
      </c>
    </row>
    <row r="34" spans="1:7" ht="47.25" customHeight="1" thickBot="1">
      <c r="A34" s="16"/>
      <c r="B34" s="67"/>
      <c r="C34" s="16" t="s">
        <v>44</v>
      </c>
      <c r="D34" s="16" t="s">
        <v>9</v>
      </c>
      <c r="E34" s="68">
        <v>3000</v>
      </c>
      <c r="F34" s="68">
        <v>3000</v>
      </c>
      <c r="G34" s="57">
        <f t="shared" si="1"/>
        <v>100</v>
      </c>
    </row>
    <row r="35" spans="1:7" ht="15.75" thickBot="1">
      <c r="A35" s="17" t="s">
        <v>39</v>
      </c>
      <c r="B35" s="18"/>
      <c r="C35" s="18"/>
      <c r="D35" s="18" t="s">
        <v>20</v>
      </c>
      <c r="E35" s="50">
        <f>E36</f>
        <v>4341566</v>
      </c>
      <c r="F35" s="50">
        <f>F36</f>
        <v>2248200</v>
      </c>
      <c r="G35" s="57">
        <f t="shared" si="1"/>
        <v>51.7831584271666</v>
      </c>
    </row>
    <row r="36" spans="1:7" ht="30.75" customHeight="1" thickBot="1">
      <c r="A36" s="13"/>
      <c r="B36" s="13" t="s">
        <v>40</v>
      </c>
      <c r="C36" s="13"/>
      <c r="D36" s="13" t="s">
        <v>21</v>
      </c>
      <c r="E36" s="54">
        <f>E37</f>
        <v>4341566</v>
      </c>
      <c r="F36" s="54">
        <f>F37</f>
        <v>2248200</v>
      </c>
      <c r="G36" s="57">
        <f t="shared" si="1"/>
        <v>51.7831584271666</v>
      </c>
    </row>
    <row r="37" spans="1:7" ht="43.5" customHeight="1" thickBot="1">
      <c r="A37" s="16"/>
      <c r="B37" s="16"/>
      <c r="C37" s="16" t="s">
        <v>44</v>
      </c>
      <c r="D37" s="16" t="s">
        <v>9</v>
      </c>
      <c r="E37" s="53">
        <v>4341566</v>
      </c>
      <c r="F37" s="53">
        <v>2248200</v>
      </c>
      <c r="G37" s="57">
        <f t="shared" si="1"/>
        <v>51.7831584271666</v>
      </c>
    </row>
    <row r="38" spans="1:7" ht="15.75" thickBot="1">
      <c r="A38" s="13"/>
      <c r="B38" s="14"/>
      <c r="C38" s="14"/>
      <c r="D38" s="18" t="s">
        <v>22</v>
      </c>
      <c r="E38" s="50">
        <f>E8+E11+E14+E24+E32+E35+E29</f>
        <v>5286763</v>
      </c>
      <c r="F38" s="50">
        <f>F8+F11+F14+F24+F29+F35+F32</f>
        <v>2697710</v>
      </c>
      <c r="G38" s="57">
        <f t="shared" si="1"/>
        <v>51.02763259862415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6"/>
  <sheetViews>
    <sheetView zoomScalePageLayoutView="0" workbookViewId="0" topLeftCell="A22">
      <selection activeCell="E46" sqref="E46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94" t="s">
        <v>80</v>
      </c>
      <c r="B4" s="95"/>
      <c r="C4" s="95"/>
    </row>
    <row r="5" ht="13.5" thickBot="1">
      <c r="F5" t="s">
        <v>79</v>
      </c>
    </row>
    <row r="6" spans="1:6" ht="17.25" customHeight="1">
      <c r="A6" s="21"/>
      <c r="B6" s="23"/>
      <c r="C6" s="25"/>
      <c r="D6" s="25"/>
      <c r="E6" s="25"/>
      <c r="F6" s="25"/>
    </row>
    <row r="7" spans="1:6" ht="13.5" customHeight="1">
      <c r="A7" s="22" t="s">
        <v>0</v>
      </c>
      <c r="B7" s="24" t="s">
        <v>1</v>
      </c>
      <c r="C7" s="26" t="s">
        <v>3</v>
      </c>
      <c r="D7" s="26" t="s">
        <v>4</v>
      </c>
      <c r="E7" s="26" t="s">
        <v>81</v>
      </c>
      <c r="F7" s="26" t="s">
        <v>5</v>
      </c>
    </row>
    <row r="8" spans="1:6" ht="16.5" thickBot="1">
      <c r="A8" s="3"/>
      <c r="B8" s="6"/>
      <c r="C8" s="6"/>
      <c r="D8" s="27" t="s">
        <v>93</v>
      </c>
      <c r="E8" s="27" t="s">
        <v>94</v>
      </c>
      <c r="F8" s="27" t="s">
        <v>45</v>
      </c>
    </row>
    <row r="9" spans="1:6" ht="16.5" thickBot="1">
      <c r="A9" s="28" t="s">
        <v>23</v>
      </c>
      <c r="B9" s="27" t="s">
        <v>24</v>
      </c>
      <c r="C9" s="27" t="s">
        <v>25</v>
      </c>
      <c r="D9" s="27">
        <v>4</v>
      </c>
      <c r="E9" s="27" t="s">
        <v>27</v>
      </c>
      <c r="F9" s="27" t="s">
        <v>28</v>
      </c>
    </row>
    <row r="10" spans="1:6" ht="16.5" thickBot="1">
      <c r="A10" s="29" t="s">
        <v>42</v>
      </c>
      <c r="B10" s="30"/>
      <c r="C10" s="30" t="s">
        <v>46</v>
      </c>
      <c r="D10" s="38">
        <v>10000</v>
      </c>
      <c r="E10" s="76">
        <f>E11</f>
        <v>0</v>
      </c>
      <c r="F10" s="59">
        <f>((E10/D10)*100)</f>
        <v>0</v>
      </c>
    </row>
    <row r="11" spans="1:6" ht="16.5" thickBot="1">
      <c r="A11" s="31"/>
      <c r="B11" s="32" t="s">
        <v>43</v>
      </c>
      <c r="C11" s="32" t="s">
        <v>47</v>
      </c>
      <c r="D11" s="39">
        <v>10000</v>
      </c>
      <c r="E11" s="37">
        <f>E12</f>
        <v>0</v>
      </c>
      <c r="F11" s="59">
        <f>((E11/D11)*100)</f>
        <v>0</v>
      </c>
    </row>
    <row r="12" spans="1:6" ht="16.5" thickBot="1">
      <c r="A12" s="31"/>
      <c r="B12" s="32"/>
      <c r="C12" s="32" t="s">
        <v>48</v>
      </c>
      <c r="D12" s="39">
        <v>10000</v>
      </c>
      <c r="E12" s="37">
        <v>0</v>
      </c>
      <c r="F12" s="59">
        <f>((E12/D12)*100)</f>
        <v>0</v>
      </c>
    </row>
    <row r="13" spans="1:6" ht="16.5" thickBot="1">
      <c r="A13" s="29" t="s">
        <v>29</v>
      </c>
      <c r="B13" s="30"/>
      <c r="C13" s="30" t="s">
        <v>10</v>
      </c>
      <c r="D13" s="38">
        <f>D14</f>
        <v>220000</v>
      </c>
      <c r="E13" s="38">
        <f>E14</f>
        <v>60122</v>
      </c>
      <c r="F13" s="59">
        <f>((E13/D13)*100)</f>
        <v>27.328181818181818</v>
      </c>
    </row>
    <row r="14" spans="1:6" ht="16.5" thickBot="1">
      <c r="A14" s="31"/>
      <c r="B14" s="32" t="s">
        <v>30</v>
      </c>
      <c r="C14" s="32" t="s">
        <v>49</v>
      </c>
      <c r="D14" s="39">
        <f>D15</f>
        <v>220000</v>
      </c>
      <c r="E14" s="39">
        <f>E15</f>
        <v>60122</v>
      </c>
      <c r="F14" s="59">
        <f aca="true" t="shared" si="0" ref="F14:F45">((E14/D14)*100)</f>
        <v>27.328181818181818</v>
      </c>
    </row>
    <row r="15" spans="1:6" ht="16.5" thickBot="1">
      <c r="A15" s="31"/>
      <c r="B15" s="32"/>
      <c r="C15" s="32" t="s">
        <v>48</v>
      </c>
      <c r="D15" s="39">
        <v>220000</v>
      </c>
      <c r="E15" s="39">
        <v>60122</v>
      </c>
      <c r="F15" s="59">
        <f t="shared" si="0"/>
        <v>27.328181818181818</v>
      </c>
    </row>
    <row r="16" spans="1:6" ht="16.5" thickBot="1">
      <c r="A16" s="31"/>
      <c r="B16" s="32"/>
      <c r="C16" s="32" t="s">
        <v>50</v>
      </c>
      <c r="D16" s="39">
        <v>4559</v>
      </c>
      <c r="E16" s="39">
        <v>1239</v>
      </c>
      <c r="F16" s="59">
        <f t="shared" si="0"/>
        <v>27.17701250274183</v>
      </c>
    </row>
    <row r="17" spans="1:6" ht="16.5" thickBot="1">
      <c r="A17" s="29" t="s">
        <v>31</v>
      </c>
      <c r="B17" s="30"/>
      <c r="C17" s="30" t="s">
        <v>51</v>
      </c>
      <c r="D17" s="38">
        <f>D18+D20+D22+D24</f>
        <v>495941</v>
      </c>
      <c r="E17" s="38">
        <f>E20+E22+E18+E24</f>
        <v>225282</v>
      </c>
      <c r="F17" s="59">
        <f t="shared" si="0"/>
        <v>45.42516146073827</v>
      </c>
    </row>
    <row r="18" spans="1:6" ht="16.5" thickBot="1">
      <c r="A18" s="29"/>
      <c r="B18" s="58">
        <v>71012</v>
      </c>
      <c r="C18" s="32" t="s">
        <v>72</v>
      </c>
      <c r="D18" s="39">
        <f>D19</f>
        <v>100000</v>
      </c>
      <c r="E18" s="39">
        <f>E19</f>
        <v>49600</v>
      </c>
      <c r="F18" s="59">
        <f t="shared" si="0"/>
        <v>49.6</v>
      </c>
    </row>
    <row r="19" spans="1:6" ht="16.5" thickBot="1">
      <c r="A19" s="29"/>
      <c r="B19" s="30"/>
      <c r="C19" s="32" t="s">
        <v>48</v>
      </c>
      <c r="D19" s="39">
        <v>100000</v>
      </c>
      <c r="E19" s="39">
        <v>49600</v>
      </c>
      <c r="F19" s="59">
        <f t="shared" si="0"/>
        <v>49.6</v>
      </c>
    </row>
    <row r="20" spans="1:6" ht="16.5" thickBot="1">
      <c r="A20" s="31"/>
      <c r="B20" s="32" t="s">
        <v>32</v>
      </c>
      <c r="C20" s="32" t="s">
        <v>13</v>
      </c>
      <c r="D20" s="39">
        <f>D21</f>
        <v>65000</v>
      </c>
      <c r="E20" s="39">
        <f>E21</f>
        <v>14000</v>
      </c>
      <c r="F20" s="59">
        <f t="shared" si="0"/>
        <v>21.53846153846154</v>
      </c>
    </row>
    <row r="21" spans="1:6" ht="16.5" thickBot="1">
      <c r="A21" s="31"/>
      <c r="B21" s="32"/>
      <c r="C21" s="32" t="s">
        <v>48</v>
      </c>
      <c r="D21" s="39">
        <v>65000</v>
      </c>
      <c r="E21" s="39">
        <v>14000</v>
      </c>
      <c r="F21" s="59">
        <f t="shared" si="0"/>
        <v>21.53846153846154</v>
      </c>
    </row>
    <row r="22" spans="1:6" ht="16.5" thickBot="1">
      <c r="A22" s="31"/>
      <c r="B22" s="32" t="s">
        <v>33</v>
      </c>
      <c r="C22" s="32" t="s">
        <v>14</v>
      </c>
      <c r="D22" s="39">
        <f>D23</f>
        <v>15000</v>
      </c>
      <c r="E22" s="37">
        <f>E23</f>
        <v>0</v>
      </c>
      <c r="F22" s="59">
        <f t="shared" si="0"/>
        <v>0</v>
      </c>
    </row>
    <row r="23" spans="1:6" ht="16.5" thickBot="1">
      <c r="A23" s="31"/>
      <c r="B23" s="32"/>
      <c r="C23" s="32" t="s">
        <v>48</v>
      </c>
      <c r="D23" s="39">
        <v>15000</v>
      </c>
      <c r="E23" s="37">
        <v>0</v>
      </c>
      <c r="F23" s="59">
        <f t="shared" si="0"/>
        <v>0</v>
      </c>
    </row>
    <row r="24" spans="1:6" ht="16.5" thickBot="1">
      <c r="A24" s="31"/>
      <c r="B24" s="32" t="s">
        <v>34</v>
      </c>
      <c r="C24" s="32" t="s">
        <v>52</v>
      </c>
      <c r="D24" s="39">
        <f>D25</f>
        <v>315941</v>
      </c>
      <c r="E24" s="39">
        <f>E25</f>
        <v>161682</v>
      </c>
      <c r="F24" s="59">
        <f t="shared" si="0"/>
        <v>51.1747446516913</v>
      </c>
    </row>
    <row r="25" spans="1:6" ht="16.5" thickBot="1">
      <c r="A25" s="31"/>
      <c r="B25" s="32"/>
      <c r="C25" s="32" t="s">
        <v>48</v>
      </c>
      <c r="D25" s="39">
        <v>315941</v>
      </c>
      <c r="E25" s="39">
        <v>161682</v>
      </c>
      <c r="F25" s="59">
        <f t="shared" si="0"/>
        <v>51.1747446516913</v>
      </c>
    </row>
    <row r="26" spans="1:6" ht="16.5" thickBot="1">
      <c r="A26" s="31"/>
      <c r="B26" s="32"/>
      <c r="C26" s="32" t="s">
        <v>50</v>
      </c>
      <c r="D26" s="39">
        <v>251239</v>
      </c>
      <c r="E26" s="39">
        <v>128260</v>
      </c>
      <c r="F26" s="59">
        <f t="shared" si="0"/>
        <v>51.050991287180736</v>
      </c>
    </row>
    <row r="27" spans="1:6" ht="16.5" thickBot="1">
      <c r="A27" s="29" t="s">
        <v>35</v>
      </c>
      <c r="B27" s="30"/>
      <c r="C27" s="30" t="s">
        <v>53</v>
      </c>
      <c r="D27" s="38">
        <f>D28+D31</f>
        <v>214456</v>
      </c>
      <c r="E27" s="38">
        <f>E28+E31</f>
        <v>133136</v>
      </c>
      <c r="F27" s="59">
        <f t="shared" si="0"/>
        <v>62.08079979109934</v>
      </c>
    </row>
    <row r="28" spans="1:6" ht="16.5" thickBot="1">
      <c r="A28" s="31"/>
      <c r="B28" s="32" t="s">
        <v>36</v>
      </c>
      <c r="C28" s="32" t="s">
        <v>17</v>
      </c>
      <c r="D28" s="39">
        <f>D29</f>
        <v>159456</v>
      </c>
      <c r="E28" s="39">
        <f>E29</f>
        <v>84978</v>
      </c>
      <c r="F28" s="59">
        <f t="shared" si="0"/>
        <v>53.29244431065623</v>
      </c>
    </row>
    <row r="29" spans="1:6" ht="16.5" thickBot="1">
      <c r="A29" s="33"/>
      <c r="B29" s="34"/>
      <c r="C29" s="34" t="s">
        <v>48</v>
      </c>
      <c r="D29" s="40">
        <f>D30</f>
        <v>159456</v>
      </c>
      <c r="E29" s="40">
        <f>E30</f>
        <v>84978</v>
      </c>
      <c r="F29" s="65">
        <f t="shared" si="0"/>
        <v>53.29244431065623</v>
      </c>
    </row>
    <row r="30" spans="1:6" ht="16.5" thickBot="1">
      <c r="A30" s="33"/>
      <c r="B30" s="34"/>
      <c r="C30" s="34" t="s">
        <v>50</v>
      </c>
      <c r="D30" s="40">
        <v>159456</v>
      </c>
      <c r="E30" s="40">
        <v>84978</v>
      </c>
      <c r="F30" s="62">
        <f t="shared" si="0"/>
        <v>53.29244431065623</v>
      </c>
    </row>
    <row r="31" spans="1:6" ht="16.5" thickBot="1">
      <c r="A31" s="31"/>
      <c r="B31" s="32">
        <v>75045</v>
      </c>
      <c r="C31" s="32" t="s">
        <v>95</v>
      </c>
      <c r="D31" s="39">
        <f>D32</f>
        <v>55000</v>
      </c>
      <c r="E31" s="39">
        <f>E32</f>
        <v>48158</v>
      </c>
      <c r="F31" s="62">
        <f t="shared" si="0"/>
        <v>87.56</v>
      </c>
    </row>
    <row r="32" spans="1:6" ht="16.5" thickBot="1">
      <c r="A32" s="31"/>
      <c r="B32" s="32"/>
      <c r="C32" s="34" t="s">
        <v>48</v>
      </c>
      <c r="D32" s="39">
        <v>55000</v>
      </c>
      <c r="E32" s="39">
        <v>48158</v>
      </c>
      <c r="F32" s="62">
        <f t="shared" si="0"/>
        <v>87.56</v>
      </c>
    </row>
    <row r="33" spans="1:6" ht="16.5" thickBot="1">
      <c r="A33" s="31"/>
      <c r="B33" s="32"/>
      <c r="C33" s="34" t="s">
        <v>50</v>
      </c>
      <c r="D33" s="39">
        <v>15882</v>
      </c>
      <c r="E33" s="39">
        <v>15869</v>
      </c>
      <c r="F33" s="62">
        <f t="shared" si="0"/>
        <v>99.91814632917769</v>
      </c>
    </row>
    <row r="34" spans="1:6" ht="16.5" thickBot="1">
      <c r="A34" s="29" t="s">
        <v>37</v>
      </c>
      <c r="B34" s="32"/>
      <c r="C34" s="10" t="s">
        <v>18</v>
      </c>
      <c r="D34" s="38">
        <f>D35</f>
        <v>1800</v>
      </c>
      <c r="E34" s="38">
        <f>E35</f>
        <v>900</v>
      </c>
      <c r="F34" s="59">
        <f t="shared" si="0"/>
        <v>50</v>
      </c>
    </row>
    <row r="35" spans="1:6" ht="16.5" thickBot="1">
      <c r="A35" s="31"/>
      <c r="B35" s="32" t="s">
        <v>38</v>
      </c>
      <c r="C35" s="12" t="s">
        <v>19</v>
      </c>
      <c r="D35" s="39">
        <f>D36</f>
        <v>1800</v>
      </c>
      <c r="E35" s="39">
        <f>E36</f>
        <v>900</v>
      </c>
      <c r="F35" s="59">
        <f t="shared" si="0"/>
        <v>50</v>
      </c>
    </row>
    <row r="36" spans="1:6" ht="16.5" thickBot="1">
      <c r="A36" s="31"/>
      <c r="B36" s="32"/>
      <c r="C36" s="32" t="s">
        <v>48</v>
      </c>
      <c r="D36" s="39">
        <v>1800</v>
      </c>
      <c r="E36" s="39">
        <v>900</v>
      </c>
      <c r="F36" s="59">
        <f t="shared" si="0"/>
        <v>50</v>
      </c>
    </row>
    <row r="37" spans="1:6" ht="16.5" thickBot="1">
      <c r="A37" s="73">
        <v>754</v>
      </c>
      <c r="B37" s="74"/>
      <c r="C37" s="74" t="s">
        <v>86</v>
      </c>
      <c r="D37" s="75">
        <f>D38</f>
        <v>3000</v>
      </c>
      <c r="E37" s="75">
        <v>0</v>
      </c>
      <c r="F37" s="59">
        <f t="shared" si="0"/>
        <v>0</v>
      </c>
    </row>
    <row r="38" spans="1:6" ht="16.5" thickBot="1">
      <c r="A38" s="31"/>
      <c r="B38" s="58">
        <v>75414</v>
      </c>
      <c r="C38" s="32" t="s">
        <v>87</v>
      </c>
      <c r="D38" s="39">
        <f>D39</f>
        <v>3000</v>
      </c>
      <c r="E38" s="39">
        <v>0</v>
      </c>
      <c r="F38" s="59">
        <f t="shared" si="0"/>
        <v>0</v>
      </c>
    </row>
    <row r="39" spans="1:6" ht="16.5" thickBot="1">
      <c r="A39" s="31"/>
      <c r="B39" s="32"/>
      <c r="C39" s="32" t="s">
        <v>48</v>
      </c>
      <c r="D39" s="39">
        <v>3000</v>
      </c>
      <c r="E39" s="39">
        <v>0</v>
      </c>
      <c r="F39" s="59">
        <f t="shared" si="0"/>
        <v>0</v>
      </c>
    </row>
    <row r="40" spans="1:6" ht="15.75" customHeight="1" thickBot="1">
      <c r="A40" s="29" t="s">
        <v>39</v>
      </c>
      <c r="B40" s="30"/>
      <c r="C40" s="30" t="s">
        <v>54</v>
      </c>
      <c r="D40" s="38">
        <f>D41</f>
        <v>4341566</v>
      </c>
      <c r="E40" s="38">
        <f>E41</f>
        <v>2246615</v>
      </c>
      <c r="F40" s="59">
        <f t="shared" si="0"/>
        <v>51.74665086284534</v>
      </c>
    </row>
    <row r="41" spans="1:6" ht="32.25" customHeight="1" thickBot="1">
      <c r="A41" s="21"/>
      <c r="B41" s="21" t="s">
        <v>40</v>
      </c>
      <c r="C41" s="21" t="s">
        <v>21</v>
      </c>
      <c r="D41" s="60">
        <f>D42</f>
        <v>4341566</v>
      </c>
      <c r="E41" s="60">
        <f>E42</f>
        <v>2246615</v>
      </c>
      <c r="F41" s="59">
        <f t="shared" si="0"/>
        <v>51.74665086284534</v>
      </c>
    </row>
    <row r="42" spans="1:6" ht="16.5" thickBot="1">
      <c r="A42" s="33"/>
      <c r="B42" s="34"/>
      <c r="C42" s="34" t="s">
        <v>48</v>
      </c>
      <c r="D42" s="40">
        <v>4341566</v>
      </c>
      <c r="E42" s="40">
        <v>2246615</v>
      </c>
      <c r="F42" s="59">
        <f t="shared" si="0"/>
        <v>51.74665086284534</v>
      </c>
    </row>
    <row r="43" spans="1:6" ht="14.25" customHeight="1" thickBot="1">
      <c r="A43" s="29"/>
      <c r="B43" s="30"/>
      <c r="C43" s="30" t="s">
        <v>55</v>
      </c>
      <c r="D43" s="38">
        <f>D10+D13+D17+D27+D34+D40+D37</f>
        <v>5286763</v>
      </c>
      <c r="E43" s="38">
        <f>E13+E17+E27+E34+E40+E10</f>
        <v>2666055</v>
      </c>
      <c r="F43" s="59">
        <f t="shared" si="0"/>
        <v>50.428873017383225</v>
      </c>
    </row>
    <row r="44" spans="1:6" ht="18" customHeight="1" thickBot="1">
      <c r="A44" s="31"/>
      <c r="B44" s="32"/>
      <c r="C44" s="32" t="s">
        <v>56</v>
      </c>
      <c r="D44" s="39">
        <f>D12+D15+D19+D21+D23+D25+D29+D36+D39+D42</f>
        <v>5231763</v>
      </c>
      <c r="E44" s="39">
        <f>E15+E19+E21+E23+E25+E29+E36+E42+E12</f>
        <v>2617897</v>
      </c>
      <c r="F44" s="59">
        <f t="shared" si="0"/>
        <v>50.038524298596855</v>
      </c>
    </row>
    <row r="45" spans="1:6" ht="16.5" thickBot="1">
      <c r="A45" s="31"/>
      <c r="B45" s="32"/>
      <c r="C45" s="32" t="s">
        <v>57</v>
      </c>
      <c r="D45" s="39">
        <f>D16+D26+D30+D33</f>
        <v>431136</v>
      </c>
      <c r="E45" s="39">
        <f>E16+E26+E30+E33</f>
        <v>230346</v>
      </c>
      <c r="F45" s="59">
        <f t="shared" si="0"/>
        <v>53.427688710754836</v>
      </c>
    </row>
    <row r="46" spans="1:6" ht="16.5" thickBot="1">
      <c r="A46" s="31"/>
      <c r="B46" s="32"/>
      <c r="C46" s="32" t="s">
        <v>58</v>
      </c>
      <c r="D46" s="39">
        <v>0</v>
      </c>
      <c r="E46" s="39">
        <v>0</v>
      </c>
      <c r="F46" s="59">
        <v>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94" t="s">
        <v>76</v>
      </c>
      <c r="B3" s="95"/>
      <c r="C3" s="95"/>
      <c r="D3" s="95"/>
      <c r="E3" s="95"/>
      <c r="F3" s="95"/>
      <c r="G3" s="95"/>
      <c r="H3" s="95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20" t="s">
        <v>85</v>
      </c>
      <c r="G6" s="102" t="s">
        <v>59</v>
      </c>
      <c r="H6" s="118"/>
    </row>
    <row r="7" spans="1:8" ht="9" customHeight="1" thickBot="1">
      <c r="A7" s="42"/>
      <c r="B7" s="41"/>
      <c r="C7" s="41"/>
      <c r="D7" s="41"/>
      <c r="E7" s="116" t="s">
        <v>84</v>
      </c>
      <c r="F7" s="96"/>
      <c r="G7" s="104"/>
      <c r="H7" s="119"/>
    </row>
    <row r="8" spans="1:8" ht="15">
      <c r="A8" s="42" t="s">
        <v>0</v>
      </c>
      <c r="B8" s="41" t="s">
        <v>1</v>
      </c>
      <c r="C8" s="96" t="s">
        <v>2</v>
      </c>
      <c r="D8" s="96" t="s">
        <v>3</v>
      </c>
      <c r="E8" s="116"/>
      <c r="F8" s="96"/>
      <c r="G8" s="100" t="s">
        <v>78</v>
      </c>
      <c r="H8" s="120" t="s">
        <v>60</v>
      </c>
    </row>
    <row r="9" spans="1:8" ht="15" customHeight="1" thickBot="1">
      <c r="A9" s="43"/>
      <c r="B9" s="44"/>
      <c r="C9" s="97"/>
      <c r="D9" s="97"/>
      <c r="E9" s="117"/>
      <c r="F9" s="97"/>
      <c r="G9" s="101"/>
      <c r="H9" s="97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62</v>
      </c>
      <c r="E11" s="51"/>
      <c r="F11" s="64"/>
      <c r="G11" s="64"/>
      <c r="H11" s="64"/>
    </row>
    <row r="12" spans="1:8" ht="17.25" customHeight="1" thickBot="1">
      <c r="A12" s="11"/>
      <c r="B12" s="12">
        <v>70005</v>
      </c>
      <c r="C12" s="12"/>
      <c r="D12" s="12" t="s">
        <v>49</v>
      </c>
      <c r="E12" s="52"/>
      <c r="F12" s="52"/>
      <c r="G12" s="52"/>
      <c r="H12" s="52"/>
    </row>
    <row r="13" spans="1:8" ht="30.75" thickBot="1">
      <c r="A13" s="11"/>
      <c r="B13" s="12"/>
      <c r="C13" s="12" t="s">
        <v>68</v>
      </c>
      <c r="D13" s="12" t="s">
        <v>63</v>
      </c>
      <c r="E13" s="20"/>
      <c r="F13" s="20"/>
      <c r="G13" s="20"/>
      <c r="H13" s="20"/>
    </row>
    <row r="14" spans="1:8" ht="45" customHeight="1" thickBot="1">
      <c r="A14" s="11"/>
      <c r="B14" s="12"/>
      <c r="C14" s="12" t="s">
        <v>69</v>
      </c>
      <c r="D14" s="46" t="s">
        <v>77</v>
      </c>
      <c r="E14" s="20"/>
      <c r="F14" s="20"/>
      <c r="G14" s="20"/>
      <c r="H14" s="20"/>
    </row>
    <row r="15" spans="1:8" ht="33.75" customHeight="1" thickBot="1">
      <c r="A15" s="11"/>
      <c r="B15" s="12"/>
      <c r="C15" s="12" t="s">
        <v>70</v>
      </c>
      <c r="D15" s="12" t="s">
        <v>64</v>
      </c>
      <c r="E15" s="20"/>
      <c r="F15" s="20"/>
      <c r="G15" s="20"/>
      <c r="H15" s="20"/>
    </row>
    <row r="16" spans="1:8" ht="33" customHeight="1" thickBot="1">
      <c r="A16" s="11"/>
      <c r="B16" s="12"/>
      <c r="C16" s="12" t="s">
        <v>71</v>
      </c>
      <c r="D16" s="12" t="s">
        <v>65</v>
      </c>
      <c r="E16" s="20"/>
      <c r="F16" s="20"/>
      <c r="G16" s="20"/>
      <c r="H16" s="20"/>
    </row>
    <row r="17" spans="1:8" ht="21" customHeight="1" thickBot="1">
      <c r="A17" s="11"/>
      <c r="B17" s="12"/>
      <c r="C17" s="12" t="s">
        <v>67</v>
      </c>
      <c r="D17" s="12" t="s">
        <v>61</v>
      </c>
      <c r="E17" s="20"/>
      <c r="F17" s="20"/>
      <c r="G17" s="20"/>
      <c r="H17" s="20"/>
    </row>
    <row r="18" spans="1:8" ht="21" customHeight="1" thickBot="1">
      <c r="A18" s="11"/>
      <c r="B18" s="12"/>
      <c r="C18" s="12" t="s">
        <v>74</v>
      </c>
      <c r="D18" s="12" t="s">
        <v>75</v>
      </c>
      <c r="E18" s="20"/>
      <c r="F18" s="20"/>
      <c r="G18" s="20"/>
      <c r="H18" s="20"/>
    </row>
    <row r="19" spans="1:8" ht="21" customHeight="1" thickBot="1">
      <c r="A19" s="11"/>
      <c r="B19" s="12"/>
      <c r="C19" s="12" t="s">
        <v>82</v>
      </c>
      <c r="D19" s="12" t="s">
        <v>83</v>
      </c>
      <c r="E19" s="20"/>
      <c r="F19" s="20"/>
      <c r="G19" s="20"/>
      <c r="H19" s="20"/>
    </row>
    <row r="20" spans="1:8" ht="15.75" thickBot="1">
      <c r="A20" s="11"/>
      <c r="B20" s="12"/>
      <c r="C20" s="12"/>
      <c r="D20" s="10" t="s">
        <v>66</v>
      </c>
      <c r="E20" s="51"/>
      <c r="F20" s="51"/>
      <c r="G20" s="51"/>
      <c r="H20" s="51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2010-08-09T13:02:49Z</cp:lastPrinted>
  <dcterms:created xsi:type="dcterms:W3CDTF">2005-11-08T12:36:18Z</dcterms:created>
  <dcterms:modified xsi:type="dcterms:W3CDTF">2010-08-16T09:43:58Z</dcterms:modified>
  <cp:category/>
  <cp:version/>
  <cp:contentType/>
  <cp:contentStatus/>
</cp:coreProperties>
</file>