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<sst xmlns="http://schemas.openxmlformats.org/spreadsheetml/2006/main" count="102" uniqueCount="64">
  <si>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</si>
  <si>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</si>
  <si>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</si>
  <si>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</si>
  <si>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</si>
  <si>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</si>
  <si>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</si>
  <si>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</si>
  <si>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</si>
  <si>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</si>
  <si>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</si>
  <si>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</si>
  <si>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</si>
  <si>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</si>
  <si>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</si>
  <si>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</si>
  <si>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</si>
  <si>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</si>
  <si>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</si>
  <si>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</si>
  <si>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</si>
  <si>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</si>
  <si>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</si>
  <si>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</si>
  <si>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</si>
  <si>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</si>
  <si>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</si>
  <si>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</si>
  <si>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</si>
  <si>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</si>
  <si>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</si>
  <si>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</si>
  <si>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</si>
  <si>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</si>
  <si>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</si>
  <si>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</si>
  <si>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</si>
  <si>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</si>
  <si>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</si>
  <si>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</si>
  <si>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</si>
  <si>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</si>
  <si>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</si>
  <si>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Dotacje celowe otrzymane z gminy na inwestycje i zakupy inwestycyjne realizowane na podstawie  porozumień (umów) między jednostkami samorządu terytorialnego </t>
  </si>
  <si>
    <t>Dotacje celowe otrzymane z powiatu na inwestycje  i zakupy inwestycyjne realizowane przez powiat  na podstawie porozumień (umów) miedzy jednostkami samorządu terytorialnego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</si>
  <si>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</si>
  <si>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</si>
  <si>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</si>
  <si>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</si>
  <si>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</si>
  <si>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</si>
  <si>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</si>
  <si>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DOCHODY i WYDATKI  W ZAKRESIE ZADAŃ REALIZOWANYCH PRZEZ POWIAT JELENIOGÓRSKI NA PODSTAWIE POROZUMIEŃ Z JEDNOSTKAMI SAMOZRĄDU TERYTORIALNEGO REALIZOWANE W  2011 ROKU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</si>
  <si>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</si>
  <si>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</si>
  <si>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</si>
  <si>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bieżacych powiatu </t>
  </si>
  <si>
    <t xml:space="preserve">Wpływy z tytułu pomocy finansowej  udzielanej między jednostkami samorządu terytorialnego  na dofinansowanie własnych zadań inwestycyjnych i zakupów inwestycyjnych </t>
  </si>
  <si>
    <t xml:space="preserve">Plan na 2011 rok po zmianach </t>
  </si>
  <si>
    <t>Wykonanie na 30.06.2011</t>
  </si>
  <si>
    <t>Plan po zmianach na 2011 r.</t>
  </si>
  <si>
    <t>Wykonanie na 30.06.2011r.</t>
  </si>
  <si>
    <t xml:space="preserve">       wynagrodzenia i składki  od nich naliczane</t>
  </si>
  <si>
    <t>w tym dochody majątkowe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</si>
</sst>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69" fontId="7" fillId="0" borderId="11" xfId="42" applyNumberFormat="1" applyFont="1" applyBorder="1" applyAlignment="1">
      <alignment vertical="top" wrapText="1"/>
    </xf>
    <xf numFmtId="169" fontId="1" fillId="0" borderId="11" xfId="42" applyNumberFormat="1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69" fontId="3" fillId="0" borderId="11" xfId="42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43" fontId="3" fillId="0" borderId="11" xfId="42" applyFont="1" applyBorder="1" applyAlignment="1">
      <alignment horizontal="justify" wrapText="1"/>
    </xf>
    <xf numFmtId="2" fontId="3" fillId="0" borderId="11" xfId="0" applyNumberFormat="1" applyFont="1" applyBorder="1" applyAlignment="1">
      <alignment horizontal="center" vertical="justify" wrapText="1"/>
    </xf>
    <xf numFmtId="169" fontId="8" fillId="0" borderId="11" xfId="42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justify" wrapText="1"/>
    </xf>
    <xf numFmtId="43" fontId="7" fillId="0" borderId="11" xfId="42" applyFont="1" applyBorder="1" applyAlignment="1">
      <alignment horizontal="justify" wrapText="1"/>
    </xf>
    <xf numFmtId="2" fontId="1" fillId="0" borderId="11" xfId="0" applyNumberFormat="1" applyFont="1" applyBorder="1" applyAlignment="1">
      <alignment horizontal="center" wrapText="1"/>
    </xf>
    <xf numFmtId="43" fontId="1" fillId="0" borderId="11" xfId="42" applyFont="1" applyBorder="1" applyAlignment="1">
      <alignment horizontal="justify" wrapText="1"/>
    </xf>
    <xf numFmtId="43" fontId="3" fillId="0" borderId="11" xfId="42" applyFont="1" applyBorder="1" applyAlignment="1">
      <alignment horizont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6.421875" style="0" customWidth="1"/>
    <col min="4" max="4" width="40.7109375" style="0" customWidth="1"/>
    <col min="5" max="5" width="12.00390625" style="0" customWidth="1"/>
    <col min="6" max="6" width="11.140625" style="0" customWidth="1"/>
    <col min="7" max="7" width="11.421875" style="0" customWidth="1"/>
  </cols>
  <sheetData>
    <row r="1" spans="1:7" ht="12" customHeight="1">
      <c r="A1" s="1"/>
      <c r="B1" s="1"/>
      <c r="C1" s="1"/>
      <c r="D1" s="1"/>
      <c r="E1" s="60" t="s">
        <v>55</v>
      </c>
      <c r="F1" s="60"/>
      <c r="G1" s="60"/>
    </row>
    <row r="2" spans="1:7" ht="26.25" customHeight="1">
      <c r="A2" s="61" t="s">
        <v>52</v>
      </c>
      <c r="B2" s="61"/>
      <c r="C2" s="61"/>
      <c r="D2" s="61"/>
      <c r="E2" s="61"/>
      <c r="F2" s="61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62" t="s">
        <v>26</v>
      </c>
      <c r="B4" s="62"/>
      <c r="C4" s="62"/>
      <c r="D4" s="1"/>
      <c r="E4" s="1"/>
      <c r="F4" s="1"/>
      <c r="G4" s="3" t="s">
        <v>27</v>
      </c>
    </row>
    <row r="5" spans="1:7" ht="14.25" customHeight="1">
      <c r="A5" s="65" t="s">
        <v>0</v>
      </c>
      <c r="B5" s="65" t="s">
        <v>1</v>
      </c>
      <c r="C5" s="65" t="s">
        <v>2</v>
      </c>
      <c r="D5" s="63" t="s">
        <v>3</v>
      </c>
      <c r="E5" s="66" t="s">
        <v>60</v>
      </c>
      <c r="F5" s="66" t="s">
        <v>61</v>
      </c>
      <c r="G5" s="63" t="s">
        <v>30</v>
      </c>
    </row>
    <row r="6" spans="1:7" ht="22.5" customHeight="1">
      <c r="A6" s="65"/>
      <c r="B6" s="65"/>
      <c r="C6" s="65"/>
      <c r="D6" s="64"/>
      <c r="E6" s="66"/>
      <c r="F6" s="66"/>
      <c r="G6" s="64"/>
    </row>
    <row r="7" spans="1:7" ht="14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4.25" customHeight="1">
      <c r="A8" s="39">
        <v>600</v>
      </c>
      <c r="B8" s="39"/>
      <c r="C8" s="39"/>
      <c r="D8" s="22" t="s">
        <v>53</v>
      </c>
      <c r="E8" s="40">
        <f>E9</f>
        <v>3038454</v>
      </c>
      <c r="F8" s="41">
        <f>F9</f>
        <v>0</v>
      </c>
      <c r="G8" s="53">
        <v>0</v>
      </c>
    </row>
    <row r="9" spans="1:7" ht="14.25" customHeight="1">
      <c r="A9" s="21"/>
      <c r="B9" s="42">
        <v>60014</v>
      </c>
      <c r="C9" s="42"/>
      <c r="D9" s="23" t="s">
        <v>54</v>
      </c>
      <c r="E9" s="20">
        <v>3038454</v>
      </c>
      <c r="F9" s="43">
        <v>0</v>
      </c>
      <c r="G9" s="55">
        <f aca="true" t="shared" si="0" ref="G9:G15">F9/E9*100</f>
        <v>0</v>
      </c>
    </row>
    <row r="10" spans="1:7" ht="41.25" customHeight="1">
      <c r="A10" s="21"/>
      <c r="B10" s="42"/>
      <c r="C10" s="21">
        <v>2710</v>
      </c>
      <c r="D10" s="5" t="s">
        <v>56</v>
      </c>
      <c r="E10" s="44">
        <v>0</v>
      </c>
      <c r="F10" s="44">
        <v>0</v>
      </c>
      <c r="G10" s="57">
        <v>0</v>
      </c>
    </row>
    <row r="11" spans="1:7" ht="52.5" customHeight="1">
      <c r="A11" s="21"/>
      <c r="B11" s="21"/>
      <c r="C11" s="21">
        <v>6300</v>
      </c>
      <c r="D11" s="5" t="s">
        <v>57</v>
      </c>
      <c r="E11" s="44">
        <v>3038454</v>
      </c>
      <c r="F11" s="44">
        <v>0</v>
      </c>
      <c r="G11" s="57">
        <f t="shared" si="0"/>
        <v>0</v>
      </c>
    </row>
    <row r="12" spans="1:7" ht="14.25" customHeight="1">
      <c r="A12" s="39">
        <v>750</v>
      </c>
      <c r="B12" s="21"/>
      <c r="C12" s="21"/>
      <c r="D12" s="22" t="s">
        <v>39</v>
      </c>
      <c r="E12" s="9">
        <f>E13</f>
        <v>91750</v>
      </c>
      <c r="F12" s="9">
        <f>F13</f>
        <v>46125</v>
      </c>
      <c r="G12" s="53">
        <f t="shared" si="0"/>
        <v>50.2724795640327</v>
      </c>
    </row>
    <row r="13" spans="1:7" ht="14.25" customHeight="1">
      <c r="A13" s="21"/>
      <c r="B13" s="42">
        <v>75075</v>
      </c>
      <c r="C13" s="21"/>
      <c r="D13" s="23" t="s">
        <v>40</v>
      </c>
      <c r="E13" s="54">
        <f>E14</f>
        <v>91750</v>
      </c>
      <c r="F13" s="54">
        <f>F14</f>
        <v>46125</v>
      </c>
      <c r="G13" s="55">
        <f t="shared" si="0"/>
        <v>50.2724795640327</v>
      </c>
    </row>
    <row r="14" spans="1:7" ht="39.75" customHeight="1" thickBot="1">
      <c r="A14" s="21"/>
      <c r="B14" s="21"/>
      <c r="C14" s="21">
        <v>2310</v>
      </c>
      <c r="D14" s="5" t="s">
        <v>37</v>
      </c>
      <c r="E14" s="28">
        <v>91750</v>
      </c>
      <c r="F14" s="28">
        <v>46125</v>
      </c>
      <c r="G14" s="57">
        <f t="shared" si="0"/>
        <v>50.2724795640327</v>
      </c>
    </row>
    <row r="15" spans="1:11" ht="14.25" customHeight="1" thickBot="1">
      <c r="A15" s="24">
        <v>801</v>
      </c>
      <c r="B15" s="24"/>
      <c r="C15" s="45"/>
      <c r="D15" s="24" t="s">
        <v>4</v>
      </c>
      <c r="E15" s="25">
        <f>E16+E19+E21+E23</f>
        <v>3724308</v>
      </c>
      <c r="F15" s="25">
        <f>F16+F19+F21+F23</f>
        <v>2247896</v>
      </c>
      <c r="G15" s="52">
        <f t="shared" si="0"/>
        <v>60.357414048462154</v>
      </c>
      <c r="K15" s="4"/>
    </row>
    <row r="16" spans="1:7" ht="14.25" customHeight="1">
      <c r="A16" s="26"/>
      <c r="B16" s="26">
        <v>80110</v>
      </c>
      <c r="C16" s="46"/>
      <c r="D16" s="26" t="s">
        <v>5</v>
      </c>
      <c r="E16" s="27">
        <f>E17+E18</f>
        <v>3624864</v>
      </c>
      <c r="F16" s="27">
        <f>F17+F18</f>
        <v>2190492</v>
      </c>
      <c r="G16" s="56">
        <f aca="true" t="shared" si="1" ref="G16:G41">F16/E16*100</f>
        <v>60.42963267035674</v>
      </c>
    </row>
    <row r="17" spans="1:7" ht="39" customHeight="1">
      <c r="A17" s="5"/>
      <c r="B17" s="5"/>
      <c r="C17" s="21">
        <v>2310</v>
      </c>
      <c r="D17" s="5" t="s">
        <v>37</v>
      </c>
      <c r="E17" s="28">
        <v>3624864</v>
      </c>
      <c r="F17" s="28">
        <v>2190492</v>
      </c>
      <c r="G17" s="58">
        <f t="shared" si="1"/>
        <v>60.42963267035674</v>
      </c>
    </row>
    <row r="18" spans="1:7" ht="51" customHeight="1">
      <c r="A18" s="5"/>
      <c r="B18" s="5"/>
      <c r="C18" s="21">
        <v>6610</v>
      </c>
      <c r="D18" s="5" t="s">
        <v>43</v>
      </c>
      <c r="E18" s="28">
        <v>0</v>
      </c>
      <c r="F18" s="28">
        <v>0</v>
      </c>
      <c r="G18" s="52">
        <v>0</v>
      </c>
    </row>
    <row r="19" spans="1:7" ht="14.25" customHeight="1">
      <c r="A19" s="5"/>
      <c r="B19" s="26">
        <v>80113</v>
      </c>
      <c r="C19" s="46"/>
      <c r="D19" s="26" t="s">
        <v>6</v>
      </c>
      <c r="E19" s="27">
        <f>E20</f>
        <v>30780</v>
      </c>
      <c r="F19" s="27">
        <f>F20</f>
        <v>19165</v>
      </c>
      <c r="G19" s="56">
        <f t="shared" si="1"/>
        <v>62.264457439896034</v>
      </c>
    </row>
    <row r="20" spans="1:7" ht="39.75" customHeight="1">
      <c r="A20" s="5"/>
      <c r="B20" s="5"/>
      <c r="C20" s="21">
        <v>2310</v>
      </c>
      <c r="D20" s="5" t="s">
        <v>36</v>
      </c>
      <c r="E20" s="28">
        <v>30780</v>
      </c>
      <c r="F20" s="28">
        <v>19165</v>
      </c>
      <c r="G20" s="58">
        <f t="shared" si="1"/>
        <v>62.264457439896034</v>
      </c>
    </row>
    <row r="21" spans="1:7" ht="14.25" customHeight="1">
      <c r="A21" s="5"/>
      <c r="B21" s="26">
        <v>80146</v>
      </c>
      <c r="C21" s="46"/>
      <c r="D21" s="26" t="s">
        <v>7</v>
      </c>
      <c r="E21" s="27">
        <f>E22</f>
        <v>23616</v>
      </c>
      <c r="F21" s="27">
        <f>F22</f>
        <v>7624</v>
      </c>
      <c r="G21" s="56">
        <f t="shared" si="1"/>
        <v>32.28319783197832</v>
      </c>
    </row>
    <row r="22" spans="1:7" ht="38.25" customHeight="1">
      <c r="A22" s="5"/>
      <c r="B22" s="5"/>
      <c r="C22" s="21">
        <v>2310</v>
      </c>
      <c r="D22" s="5" t="s">
        <v>37</v>
      </c>
      <c r="E22" s="28">
        <v>23616</v>
      </c>
      <c r="F22" s="28">
        <v>7624</v>
      </c>
      <c r="G22" s="58">
        <f t="shared" si="1"/>
        <v>32.28319783197832</v>
      </c>
    </row>
    <row r="23" spans="1:7" ht="14.25" customHeight="1">
      <c r="A23" s="5"/>
      <c r="B23" s="26">
        <v>80195</v>
      </c>
      <c r="C23" s="46"/>
      <c r="D23" s="26" t="s">
        <v>29</v>
      </c>
      <c r="E23" s="27">
        <f>E24</f>
        <v>45048</v>
      </c>
      <c r="F23" s="27">
        <f>F24</f>
        <v>30615</v>
      </c>
      <c r="G23" s="56">
        <f t="shared" si="1"/>
        <v>67.96084176877997</v>
      </c>
    </row>
    <row r="24" spans="1:7" ht="39" customHeight="1">
      <c r="A24" s="5"/>
      <c r="B24" s="5"/>
      <c r="C24" s="21">
        <v>2310</v>
      </c>
      <c r="D24" s="5" t="s">
        <v>37</v>
      </c>
      <c r="E24" s="28">
        <v>45048</v>
      </c>
      <c r="F24" s="28">
        <v>30615</v>
      </c>
      <c r="G24" s="58">
        <f t="shared" si="1"/>
        <v>67.96084176877997</v>
      </c>
    </row>
    <row r="25" spans="1:7" ht="14.25" customHeight="1">
      <c r="A25" s="24">
        <v>852</v>
      </c>
      <c r="B25" s="24"/>
      <c r="C25" s="45"/>
      <c r="D25" s="24" t="s">
        <v>32</v>
      </c>
      <c r="E25" s="25">
        <f>E26+E28</f>
        <v>369020</v>
      </c>
      <c r="F25" s="25">
        <f>F26+F28</f>
        <v>197885</v>
      </c>
      <c r="G25" s="59">
        <f t="shared" si="1"/>
        <v>53.6244647986559</v>
      </c>
    </row>
    <row r="26" spans="1:7" ht="14.25" customHeight="1">
      <c r="A26" s="5"/>
      <c r="B26" s="26">
        <v>85201</v>
      </c>
      <c r="C26" s="46"/>
      <c r="D26" s="26" t="s">
        <v>33</v>
      </c>
      <c r="E26" s="27">
        <f>E27</f>
        <v>143820</v>
      </c>
      <c r="F26" s="27">
        <f>F27</f>
        <v>77681</v>
      </c>
      <c r="G26" s="56">
        <f t="shared" si="1"/>
        <v>54.01265470727298</v>
      </c>
    </row>
    <row r="27" spans="1:7" ht="26.25" customHeight="1">
      <c r="A27" s="5"/>
      <c r="B27" s="5"/>
      <c r="C27" s="21">
        <v>2320</v>
      </c>
      <c r="D27" s="5" t="s">
        <v>38</v>
      </c>
      <c r="E27" s="28">
        <v>143820</v>
      </c>
      <c r="F27" s="28">
        <v>77681</v>
      </c>
      <c r="G27" s="58">
        <f t="shared" si="1"/>
        <v>54.01265470727298</v>
      </c>
    </row>
    <row r="28" spans="1:7" ht="14.25" customHeight="1">
      <c r="A28" s="5"/>
      <c r="B28" s="26">
        <v>85204</v>
      </c>
      <c r="C28" s="46"/>
      <c r="D28" s="26" t="s">
        <v>34</v>
      </c>
      <c r="E28" s="27">
        <f>E29</f>
        <v>225200</v>
      </c>
      <c r="F28" s="27">
        <f>F29</f>
        <v>120204</v>
      </c>
      <c r="G28" s="56">
        <f t="shared" si="1"/>
        <v>53.37655417406749</v>
      </c>
    </row>
    <row r="29" spans="1:7" ht="45.75" customHeight="1">
      <c r="A29" s="5"/>
      <c r="B29" s="5"/>
      <c r="C29" s="21">
        <v>2320</v>
      </c>
      <c r="D29" s="5" t="s">
        <v>38</v>
      </c>
      <c r="E29" s="28">
        <v>225200</v>
      </c>
      <c r="F29" s="28">
        <v>120204</v>
      </c>
      <c r="G29" s="58">
        <f t="shared" si="1"/>
        <v>53.37655417406749</v>
      </c>
    </row>
    <row r="30" spans="1:7" ht="28.5" customHeight="1">
      <c r="A30" s="24">
        <v>853</v>
      </c>
      <c r="B30" s="24"/>
      <c r="C30" s="45"/>
      <c r="D30" s="24" t="s">
        <v>8</v>
      </c>
      <c r="E30" s="25">
        <f>E31</f>
        <v>1510907</v>
      </c>
      <c r="F30" s="25">
        <f>F31</f>
        <v>813563</v>
      </c>
      <c r="G30" s="52">
        <f t="shared" si="1"/>
        <v>53.84600111059119</v>
      </c>
    </row>
    <row r="31" spans="1:7" ht="14.25" customHeight="1">
      <c r="A31" s="5"/>
      <c r="B31" s="26">
        <v>85333</v>
      </c>
      <c r="C31" s="46"/>
      <c r="D31" s="26" t="s">
        <v>9</v>
      </c>
      <c r="E31" s="27">
        <f>E32</f>
        <v>1510907</v>
      </c>
      <c r="F31" s="27">
        <f>F32</f>
        <v>813563</v>
      </c>
      <c r="G31" s="56">
        <f t="shared" si="1"/>
        <v>53.84600111059119</v>
      </c>
    </row>
    <row r="32" spans="1:7" ht="41.25" customHeight="1">
      <c r="A32" s="5"/>
      <c r="B32" s="5"/>
      <c r="C32" s="21">
        <v>2320</v>
      </c>
      <c r="D32" s="5" t="s">
        <v>38</v>
      </c>
      <c r="E32" s="28">
        <v>1510907</v>
      </c>
      <c r="F32" s="28">
        <v>813563</v>
      </c>
      <c r="G32" s="58">
        <f t="shared" si="1"/>
        <v>53.84600111059119</v>
      </c>
    </row>
    <row r="33" spans="1:7" ht="51.75" customHeight="1">
      <c r="A33" s="5"/>
      <c r="B33" s="5"/>
      <c r="C33" s="21">
        <v>6620</v>
      </c>
      <c r="D33" s="5" t="s">
        <v>44</v>
      </c>
      <c r="E33" s="28">
        <v>0</v>
      </c>
      <c r="F33" s="28">
        <v>0</v>
      </c>
      <c r="G33" s="58">
        <v>0</v>
      </c>
    </row>
    <row r="34" spans="1:7" ht="14.25" customHeight="1">
      <c r="A34" s="5">
        <v>854</v>
      </c>
      <c r="B34" s="5"/>
      <c r="C34" s="5"/>
      <c r="D34" s="24" t="s">
        <v>10</v>
      </c>
      <c r="E34" s="25">
        <f>E35+E38</f>
        <v>319368</v>
      </c>
      <c r="F34" s="25">
        <f>F35+F38</f>
        <v>186026</v>
      </c>
      <c r="G34" s="59">
        <f t="shared" si="1"/>
        <v>58.24816512612409</v>
      </c>
    </row>
    <row r="35" spans="1:7" ht="14.25" customHeight="1">
      <c r="A35" s="5"/>
      <c r="B35" s="26">
        <v>85401</v>
      </c>
      <c r="C35" s="46"/>
      <c r="D35" s="26" t="s">
        <v>11</v>
      </c>
      <c r="E35" s="27">
        <f>E36+E37</f>
        <v>300000</v>
      </c>
      <c r="F35" s="27">
        <f>F36+F37</f>
        <v>173594</v>
      </c>
      <c r="G35" s="56">
        <f t="shared" si="1"/>
        <v>57.864666666666665</v>
      </c>
    </row>
    <row r="36" spans="1:7" ht="41.25" customHeight="1">
      <c r="A36" s="5"/>
      <c r="B36" s="5"/>
      <c r="C36" s="21">
        <v>2310</v>
      </c>
      <c r="D36" s="5" t="s">
        <v>37</v>
      </c>
      <c r="E36" s="28">
        <v>300000</v>
      </c>
      <c r="F36" s="28">
        <v>173594</v>
      </c>
      <c r="G36" s="58">
        <f t="shared" si="1"/>
        <v>57.864666666666665</v>
      </c>
    </row>
    <row r="37" spans="1:7" ht="57" customHeight="1">
      <c r="A37" s="5"/>
      <c r="B37" s="5"/>
      <c r="C37" s="21">
        <v>6610</v>
      </c>
      <c r="D37" s="5" t="s">
        <v>43</v>
      </c>
      <c r="E37" s="28">
        <v>0</v>
      </c>
      <c r="F37" s="28"/>
      <c r="G37" s="52"/>
    </row>
    <row r="38" spans="1:7" ht="14.25" customHeight="1">
      <c r="A38" s="5"/>
      <c r="B38" s="26">
        <v>85415</v>
      </c>
      <c r="C38" s="46"/>
      <c r="D38" s="26" t="s">
        <v>28</v>
      </c>
      <c r="E38" s="27">
        <f>E39</f>
        <v>19368</v>
      </c>
      <c r="F38" s="27">
        <f>F39</f>
        <v>12432</v>
      </c>
      <c r="G38" s="56">
        <f t="shared" si="1"/>
        <v>64.18835192069393</v>
      </c>
    </row>
    <row r="39" spans="1:7" ht="38.25" customHeight="1">
      <c r="A39" s="5"/>
      <c r="B39" s="5"/>
      <c r="C39" s="21">
        <v>2310</v>
      </c>
      <c r="D39" s="5" t="s">
        <v>37</v>
      </c>
      <c r="E39" s="28">
        <v>19368</v>
      </c>
      <c r="F39" s="28">
        <v>12432</v>
      </c>
      <c r="G39" s="58">
        <f t="shared" si="1"/>
        <v>64.18835192069393</v>
      </c>
    </row>
    <row r="40" spans="1:7" ht="14.25" customHeight="1">
      <c r="A40" s="5"/>
      <c r="B40" s="5"/>
      <c r="C40" s="5"/>
      <c r="D40" s="24" t="s">
        <v>35</v>
      </c>
      <c r="E40" s="29">
        <f>E15+E25+E30+E34+E12+E8</f>
        <v>9053807</v>
      </c>
      <c r="F40" s="29">
        <f>F15+F25+F30+F34+F12+F8</f>
        <v>3491495</v>
      </c>
      <c r="G40" s="52">
        <f t="shared" si="1"/>
        <v>38.56383287163069</v>
      </c>
    </row>
    <row r="41" spans="1:7" ht="12.75">
      <c r="A41" s="47"/>
      <c r="B41" s="47"/>
      <c r="C41" s="47"/>
      <c r="D41" s="30" t="s">
        <v>63</v>
      </c>
      <c r="E41" s="48">
        <f>E18+E33+E37+E11</f>
        <v>3038454</v>
      </c>
      <c r="F41" s="31">
        <f>F18+F33+F37+F11</f>
        <v>0</v>
      </c>
      <c r="G41" s="52">
        <f t="shared" si="1"/>
        <v>0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44.421875" style="0" customWidth="1"/>
    <col min="4" max="4" width="12.140625" style="0" customWidth="1"/>
    <col min="5" max="5" width="11.421875" style="0" customWidth="1"/>
    <col min="6" max="6" width="10.28125" style="0" customWidth="1"/>
  </cols>
  <sheetData>
    <row r="1" spans="1:6" ht="28.5" customHeight="1">
      <c r="A1" s="6" t="s">
        <v>0</v>
      </c>
      <c r="B1" s="6" t="s">
        <v>1</v>
      </c>
      <c r="C1" s="6" t="s">
        <v>3</v>
      </c>
      <c r="D1" s="6" t="s">
        <v>58</v>
      </c>
      <c r="E1" s="6" t="s">
        <v>59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32">
        <v>600</v>
      </c>
      <c r="B3" s="7"/>
      <c r="C3" s="8" t="s">
        <v>53</v>
      </c>
      <c r="D3" s="35">
        <f>SUM(D4)</f>
        <v>3038454</v>
      </c>
      <c r="E3" s="35">
        <v>0</v>
      </c>
      <c r="F3" s="11">
        <f aca="true" t="shared" si="0" ref="F3:F41">E3/D3*100</f>
        <v>0</v>
      </c>
    </row>
    <row r="4" spans="1:6" ht="15" customHeight="1">
      <c r="A4" s="15"/>
      <c r="B4" s="36">
        <v>60014</v>
      </c>
      <c r="C4" s="37" t="s">
        <v>54</v>
      </c>
      <c r="D4" s="38">
        <f>SUM(D5:D6)</f>
        <v>3038454</v>
      </c>
      <c r="E4" s="38">
        <f>SUM(E5:E6)</f>
        <v>0</v>
      </c>
      <c r="F4" s="51">
        <f t="shared" si="0"/>
        <v>0</v>
      </c>
    </row>
    <row r="5" spans="1:6" ht="15" customHeight="1">
      <c r="A5" s="18"/>
      <c r="B5" s="7"/>
      <c r="C5" s="15" t="s">
        <v>46</v>
      </c>
      <c r="D5" s="34">
        <v>0</v>
      </c>
      <c r="E5" s="34">
        <v>0</v>
      </c>
      <c r="F5" s="11">
        <v>0</v>
      </c>
    </row>
    <row r="6" spans="1:6" ht="15" customHeight="1">
      <c r="A6" s="7"/>
      <c r="B6" s="7"/>
      <c r="C6" s="15" t="s">
        <v>45</v>
      </c>
      <c r="D6" s="34">
        <v>3038454</v>
      </c>
      <c r="E6" s="34">
        <v>0</v>
      </c>
      <c r="F6" s="11">
        <f t="shared" si="0"/>
        <v>0</v>
      </c>
    </row>
    <row r="7" spans="1:6" ht="15" customHeight="1">
      <c r="A7" s="32">
        <v>750</v>
      </c>
      <c r="B7" s="7"/>
      <c r="C7" s="8" t="s">
        <v>41</v>
      </c>
      <c r="D7" s="10">
        <f>D8</f>
        <v>91750</v>
      </c>
      <c r="E7" s="10">
        <f>E8</f>
        <v>46125</v>
      </c>
      <c r="F7" s="11">
        <f t="shared" si="0"/>
        <v>50.2724795640327</v>
      </c>
    </row>
    <row r="8" spans="1:6" ht="15" customHeight="1">
      <c r="A8" s="7"/>
      <c r="B8" s="12">
        <v>75075</v>
      </c>
      <c r="C8" s="13" t="s">
        <v>42</v>
      </c>
      <c r="D8" s="14">
        <f>D9</f>
        <v>91750</v>
      </c>
      <c r="E8" s="14">
        <f>E9</f>
        <v>46125</v>
      </c>
      <c r="F8" s="51">
        <f t="shared" si="0"/>
        <v>50.2724795640327</v>
      </c>
    </row>
    <row r="9" spans="1:6" ht="15" customHeight="1">
      <c r="A9" s="7"/>
      <c r="B9" s="7"/>
      <c r="C9" s="15" t="s">
        <v>14</v>
      </c>
      <c r="D9" s="17">
        <v>91750</v>
      </c>
      <c r="E9" s="17">
        <v>46125</v>
      </c>
      <c r="F9" s="11">
        <f t="shared" si="0"/>
        <v>50.2724795640327</v>
      </c>
    </row>
    <row r="10" spans="1:6" ht="15" customHeight="1">
      <c r="A10" s="32" t="s">
        <v>12</v>
      </c>
      <c r="B10" s="32"/>
      <c r="C10" s="18" t="s">
        <v>4</v>
      </c>
      <c r="D10" s="9">
        <f>D11+D17+D15+D19</f>
        <v>3724308</v>
      </c>
      <c r="E10" s="9">
        <f>E11+E17+E15+E19</f>
        <v>2072983</v>
      </c>
      <c r="F10" s="11">
        <f t="shared" si="0"/>
        <v>55.66089056007183</v>
      </c>
    </row>
    <row r="11" spans="1:6" ht="15" customHeight="1">
      <c r="A11" s="15"/>
      <c r="B11" s="12" t="s">
        <v>13</v>
      </c>
      <c r="C11" s="19" t="s">
        <v>5</v>
      </c>
      <c r="D11" s="20">
        <f>D12+D13</f>
        <v>3624864</v>
      </c>
      <c r="E11" s="20">
        <f>E12</f>
        <v>2017163</v>
      </c>
      <c r="F11" s="51">
        <f t="shared" si="0"/>
        <v>55.647963620152375</v>
      </c>
    </row>
    <row r="12" spans="1:6" ht="15" customHeight="1">
      <c r="A12" s="15"/>
      <c r="B12" s="7"/>
      <c r="C12" s="15" t="s">
        <v>46</v>
      </c>
      <c r="D12" s="16">
        <v>3624864</v>
      </c>
      <c r="E12" s="16">
        <v>2017163</v>
      </c>
      <c r="F12" s="11">
        <f t="shared" si="0"/>
        <v>55.647963620152375</v>
      </c>
    </row>
    <row r="13" spans="1:6" ht="15" customHeight="1">
      <c r="A13" s="15"/>
      <c r="B13" s="7"/>
      <c r="C13" s="15" t="s">
        <v>45</v>
      </c>
      <c r="D13" s="16">
        <v>0</v>
      </c>
      <c r="E13" s="16">
        <v>0</v>
      </c>
      <c r="F13" s="11">
        <v>0</v>
      </c>
    </row>
    <row r="14" spans="1:6" ht="15" customHeight="1">
      <c r="A14" s="15"/>
      <c r="B14" s="7"/>
      <c r="C14" s="15" t="s">
        <v>51</v>
      </c>
      <c r="D14" s="16">
        <v>3067482</v>
      </c>
      <c r="E14" s="16">
        <v>1745074</v>
      </c>
      <c r="F14" s="11">
        <f t="shared" si="0"/>
        <v>56.88946178005283</v>
      </c>
    </row>
    <row r="15" spans="1:6" ht="15" customHeight="1">
      <c r="A15" s="15"/>
      <c r="B15" s="12" t="s">
        <v>15</v>
      </c>
      <c r="C15" s="19" t="s">
        <v>6</v>
      </c>
      <c r="D15" s="20">
        <f>D16</f>
        <v>30780</v>
      </c>
      <c r="E15" s="20">
        <f>E16</f>
        <v>17581</v>
      </c>
      <c r="F15" s="51">
        <f t="shared" si="0"/>
        <v>57.11825860948668</v>
      </c>
    </row>
    <row r="16" spans="1:6" ht="15" customHeight="1">
      <c r="A16" s="15"/>
      <c r="B16" s="7"/>
      <c r="C16" s="15" t="s">
        <v>47</v>
      </c>
      <c r="D16" s="16">
        <v>30780</v>
      </c>
      <c r="E16" s="16">
        <v>17581</v>
      </c>
      <c r="F16" s="11">
        <f t="shared" si="0"/>
        <v>57.11825860948668</v>
      </c>
    </row>
    <row r="17" spans="1:6" ht="15" customHeight="1">
      <c r="A17" s="15"/>
      <c r="B17" s="12" t="s">
        <v>16</v>
      </c>
      <c r="C17" s="19" t="s">
        <v>7</v>
      </c>
      <c r="D17" s="20">
        <f>D18</f>
        <v>23616</v>
      </c>
      <c r="E17" s="20">
        <f>E18</f>
        <v>7624</v>
      </c>
      <c r="F17" s="51">
        <f t="shared" si="0"/>
        <v>32.28319783197832</v>
      </c>
    </row>
    <row r="18" spans="1:6" ht="15" customHeight="1">
      <c r="A18" s="15"/>
      <c r="B18" s="7"/>
      <c r="C18" s="15" t="s">
        <v>48</v>
      </c>
      <c r="D18" s="16">
        <v>23616</v>
      </c>
      <c r="E18" s="16">
        <v>7624</v>
      </c>
      <c r="F18" s="11">
        <f t="shared" si="0"/>
        <v>32.28319783197832</v>
      </c>
    </row>
    <row r="19" spans="1:6" ht="15" customHeight="1">
      <c r="A19" s="15"/>
      <c r="B19" s="12">
        <v>80195</v>
      </c>
      <c r="C19" s="19" t="s">
        <v>29</v>
      </c>
      <c r="D19" s="20">
        <f>D20</f>
        <v>45048</v>
      </c>
      <c r="E19" s="20">
        <f>E20</f>
        <v>30615</v>
      </c>
      <c r="F19" s="51">
        <f t="shared" si="0"/>
        <v>67.96084176877997</v>
      </c>
    </row>
    <row r="20" spans="1:6" ht="15" customHeight="1">
      <c r="A20" s="15"/>
      <c r="B20" s="7"/>
      <c r="C20" s="15" t="s">
        <v>49</v>
      </c>
      <c r="D20" s="16">
        <v>45048</v>
      </c>
      <c r="E20" s="16">
        <v>30615</v>
      </c>
      <c r="F20" s="11">
        <f t="shared" si="0"/>
        <v>67.96084176877997</v>
      </c>
    </row>
    <row r="21" spans="1:6" ht="15" customHeight="1">
      <c r="A21" s="32">
        <v>852</v>
      </c>
      <c r="B21" s="32"/>
      <c r="C21" s="18" t="s">
        <v>32</v>
      </c>
      <c r="D21" s="9">
        <f>D22+D24</f>
        <v>369020</v>
      </c>
      <c r="E21" s="9">
        <f>E22+E24</f>
        <v>192078</v>
      </c>
      <c r="F21" s="11">
        <f t="shared" si="0"/>
        <v>52.050837352989</v>
      </c>
    </row>
    <row r="22" spans="1:6" ht="15" customHeight="1">
      <c r="A22" s="15"/>
      <c r="B22" s="12">
        <v>85201</v>
      </c>
      <c r="C22" s="19" t="s">
        <v>33</v>
      </c>
      <c r="D22" s="20">
        <f>D23</f>
        <v>143820</v>
      </c>
      <c r="E22" s="20">
        <f>E23</f>
        <v>71874</v>
      </c>
      <c r="F22" s="51">
        <f t="shared" si="0"/>
        <v>49.97496871088861</v>
      </c>
    </row>
    <row r="23" spans="1:6" ht="15" customHeight="1">
      <c r="A23" s="15"/>
      <c r="B23" s="7"/>
      <c r="C23" s="15" t="s">
        <v>49</v>
      </c>
      <c r="D23" s="16">
        <v>143820</v>
      </c>
      <c r="E23" s="16">
        <v>71874</v>
      </c>
      <c r="F23" s="11">
        <f t="shared" si="0"/>
        <v>49.97496871088861</v>
      </c>
    </row>
    <row r="24" spans="1:6" ht="15" customHeight="1">
      <c r="A24" s="15"/>
      <c r="B24" s="12">
        <v>85204</v>
      </c>
      <c r="C24" s="19" t="s">
        <v>34</v>
      </c>
      <c r="D24" s="20">
        <f>D25</f>
        <v>225200</v>
      </c>
      <c r="E24" s="20">
        <f>E25</f>
        <v>120204</v>
      </c>
      <c r="F24" s="11">
        <f t="shared" si="0"/>
        <v>53.37655417406749</v>
      </c>
    </row>
    <row r="25" spans="1:6" ht="15" customHeight="1">
      <c r="A25" s="15"/>
      <c r="B25" s="7"/>
      <c r="C25" s="15" t="s">
        <v>49</v>
      </c>
      <c r="D25" s="16">
        <v>225200</v>
      </c>
      <c r="E25" s="16">
        <v>120204</v>
      </c>
      <c r="F25" s="51">
        <f t="shared" si="0"/>
        <v>53.37655417406749</v>
      </c>
    </row>
    <row r="26" spans="1:6" ht="29.25" customHeight="1">
      <c r="A26" s="32" t="s">
        <v>17</v>
      </c>
      <c r="B26" s="7"/>
      <c r="C26" s="18" t="s">
        <v>8</v>
      </c>
      <c r="D26" s="49">
        <f>D27</f>
        <v>1510907</v>
      </c>
      <c r="E26" s="49">
        <f>E27</f>
        <v>813563</v>
      </c>
      <c r="F26" s="50">
        <f t="shared" si="0"/>
        <v>53.84600111059119</v>
      </c>
    </row>
    <row r="27" spans="1:6" ht="15" customHeight="1">
      <c r="A27" s="32"/>
      <c r="B27" s="12" t="s">
        <v>18</v>
      </c>
      <c r="C27" s="19" t="s">
        <v>9</v>
      </c>
      <c r="D27" s="20">
        <f>D28</f>
        <v>1510907</v>
      </c>
      <c r="E27" s="20">
        <f>E28</f>
        <v>813563</v>
      </c>
      <c r="F27" s="51">
        <f t="shared" si="0"/>
        <v>53.84600111059119</v>
      </c>
    </row>
    <row r="28" spans="1:6" ht="15" customHeight="1">
      <c r="A28" s="32"/>
      <c r="B28" s="7"/>
      <c r="C28" s="15" t="s">
        <v>49</v>
      </c>
      <c r="D28" s="16">
        <v>1510907</v>
      </c>
      <c r="E28" s="16">
        <v>813563</v>
      </c>
      <c r="F28" s="11">
        <f t="shared" si="0"/>
        <v>53.84600111059119</v>
      </c>
    </row>
    <row r="29" spans="1:6" ht="15" customHeight="1">
      <c r="A29" s="32"/>
      <c r="B29" s="7"/>
      <c r="C29" s="15" t="s">
        <v>50</v>
      </c>
      <c r="D29" s="16">
        <v>0</v>
      </c>
      <c r="E29" s="16">
        <v>0</v>
      </c>
      <c r="F29" s="11">
        <v>0</v>
      </c>
    </row>
    <row r="30" spans="1:6" ht="15" customHeight="1">
      <c r="A30" s="32"/>
      <c r="B30" s="7"/>
      <c r="C30" s="15" t="s">
        <v>51</v>
      </c>
      <c r="D30" s="16">
        <v>1209648</v>
      </c>
      <c r="E30" s="16">
        <v>762888</v>
      </c>
      <c r="F30" s="11">
        <f t="shared" si="0"/>
        <v>63.06694178802429</v>
      </c>
    </row>
    <row r="31" spans="1:6" ht="15" customHeight="1">
      <c r="A31" s="32" t="s">
        <v>19</v>
      </c>
      <c r="B31" s="7"/>
      <c r="C31" s="18" t="s">
        <v>10</v>
      </c>
      <c r="D31" s="9">
        <f>D32+D36</f>
        <v>319368</v>
      </c>
      <c r="E31" s="9">
        <f>E32+E36</f>
        <v>149912</v>
      </c>
      <c r="F31" s="11">
        <f t="shared" si="0"/>
        <v>46.94020690864457</v>
      </c>
    </row>
    <row r="32" spans="1:6" ht="15" customHeight="1">
      <c r="A32" s="32"/>
      <c r="B32" s="12" t="s">
        <v>20</v>
      </c>
      <c r="C32" s="19" t="s">
        <v>11</v>
      </c>
      <c r="D32" s="20">
        <f>D33+D34</f>
        <v>300000</v>
      </c>
      <c r="E32" s="20">
        <f>E33</f>
        <v>137480</v>
      </c>
      <c r="F32" s="51">
        <f t="shared" si="0"/>
        <v>45.82666666666667</v>
      </c>
    </row>
    <row r="33" spans="1:6" ht="15" customHeight="1">
      <c r="A33" s="32"/>
      <c r="B33" s="7"/>
      <c r="C33" s="15" t="s">
        <v>49</v>
      </c>
      <c r="D33" s="16">
        <v>300000</v>
      </c>
      <c r="E33" s="16">
        <v>137480</v>
      </c>
      <c r="F33" s="11">
        <f t="shared" si="0"/>
        <v>45.82666666666667</v>
      </c>
    </row>
    <row r="34" spans="1:6" ht="15" customHeight="1">
      <c r="A34" s="15"/>
      <c r="B34" s="7"/>
      <c r="C34" s="15" t="s">
        <v>45</v>
      </c>
      <c r="D34" s="16">
        <v>0</v>
      </c>
      <c r="E34" s="16">
        <v>0</v>
      </c>
      <c r="F34" s="11">
        <v>0</v>
      </c>
    </row>
    <row r="35" spans="1:6" ht="13.5" customHeight="1">
      <c r="A35" s="15"/>
      <c r="B35" s="7"/>
      <c r="C35" s="15" t="s">
        <v>51</v>
      </c>
      <c r="D35" s="16">
        <v>215040</v>
      </c>
      <c r="E35" s="16">
        <v>95899</v>
      </c>
      <c r="F35" s="11">
        <f t="shared" si="0"/>
        <v>44.59588913690476</v>
      </c>
    </row>
    <row r="36" spans="1:6" ht="15" customHeight="1">
      <c r="A36" s="15"/>
      <c r="B36" s="12">
        <v>85415</v>
      </c>
      <c r="C36" s="19" t="s">
        <v>28</v>
      </c>
      <c r="D36" s="20">
        <f>D37</f>
        <v>19368</v>
      </c>
      <c r="E36" s="20">
        <f>E37</f>
        <v>12432</v>
      </c>
      <c r="F36" s="51">
        <f t="shared" si="0"/>
        <v>64.18835192069393</v>
      </c>
    </row>
    <row r="37" spans="1:6" ht="15" customHeight="1">
      <c r="A37" s="15"/>
      <c r="B37" s="7"/>
      <c r="C37" s="15" t="s">
        <v>49</v>
      </c>
      <c r="D37" s="16">
        <v>19368</v>
      </c>
      <c r="E37" s="16">
        <v>12432</v>
      </c>
      <c r="F37" s="11">
        <f t="shared" si="0"/>
        <v>64.18835192069393</v>
      </c>
    </row>
    <row r="38" spans="1:6" ht="15" customHeight="1">
      <c r="A38" s="15"/>
      <c r="B38" s="7"/>
      <c r="C38" s="18" t="s">
        <v>25</v>
      </c>
      <c r="D38" s="9">
        <f>D10+D21+D26+D31+D7+D3</f>
        <v>9053807</v>
      </c>
      <c r="E38" s="9">
        <f>E10+E21+E26+E31+E7+E3</f>
        <v>3274661</v>
      </c>
      <c r="F38" s="11">
        <f t="shared" si="0"/>
        <v>36.168884536637464</v>
      </c>
    </row>
    <row r="39" spans="1:6" ht="15" customHeight="1">
      <c r="A39" s="15"/>
      <c r="B39" s="7"/>
      <c r="C39" s="15" t="s">
        <v>47</v>
      </c>
      <c r="D39" s="16">
        <f>D12+D16+D18+D20+D23+D25+D28+D33+D9+D5+D37</f>
        <v>6015353</v>
      </c>
      <c r="E39" s="16">
        <f>E12+E16+E18+E20+E23+E25+E28+E33+E9+E5+E37</f>
        <v>3274661</v>
      </c>
      <c r="F39" s="11">
        <f t="shared" si="0"/>
        <v>54.438384580256546</v>
      </c>
    </row>
    <row r="40" spans="1:6" ht="15" customHeight="1">
      <c r="A40" s="15"/>
      <c r="B40" s="7"/>
      <c r="C40" s="15" t="s">
        <v>50</v>
      </c>
      <c r="D40" s="16">
        <f>D13+D29+D6+D34</f>
        <v>3038454</v>
      </c>
      <c r="E40" s="16">
        <f>E13+E29+E6+E34</f>
        <v>0</v>
      </c>
      <c r="F40" s="11">
        <f t="shared" si="0"/>
        <v>0</v>
      </c>
    </row>
    <row r="41" spans="1:6" ht="15" customHeight="1">
      <c r="A41" s="15"/>
      <c r="B41" s="7"/>
      <c r="C41" s="15" t="s">
        <v>62</v>
      </c>
      <c r="D41" s="16">
        <f>D14+D30+D35</f>
        <v>4492170</v>
      </c>
      <c r="E41" s="16">
        <f>E14+E30+E35</f>
        <v>2603861</v>
      </c>
      <c r="F41" s="11">
        <f t="shared" si="0"/>
        <v>57.964435896237234</v>
      </c>
    </row>
    <row r="42" ht="12.75">
      <c r="B42" s="33"/>
    </row>
  </sheetData>
  <sheetProtection/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2011-08-26T06:53:41Z</cp:lastPrinted>
  <dcterms:created xsi:type="dcterms:W3CDTF">2005-11-09T10:48:07Z</dcterms:created>
  <dcterms:modified xsi:type="dcterms:W3CDTF">2011-09-05T07:59:23Z</dcterms:modified>
  <cp:category/>
  <cp:version/>
  <cp:contentType/>
  <cp:contentStatus/>
</cp:coreProperties>
</file>