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<sst xmlns="http://schemas.openxmlformats.org/spreadsheetml/2006/main" count="105" uniqueCount="67">
  <si>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</si>
  <si>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</si>
  <si>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</si>
  <si>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</si>
  <si>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</si>
  <si>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</si>
  <si>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</si>
  <si>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</si>
  <si>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</si>
  <si>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</si>
  <si>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</si>
  <si>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</si>
  <si>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</si>
  <si>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</si>
  <si>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</si>
  <si>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</si>
  <si>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</si>
  <si>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</si>
  <si>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</si>
  <si>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</si>
  <si>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</si>
  <si>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</si>
  <si>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</si>
  <si>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</si>
  <si>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</si>
  <si>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</si>
  <si>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</si>
  <si>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</si>
  <si>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</si>
  <si>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</si>
  <si>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</si>
  <si>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</si>
  <si>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</si>
  <si>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</si>
  <si>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</si>
  <si>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</si>
  <si>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</si>
  <si>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</si>
  <si>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</si>
  <si>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</si>
  <si>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</si>
  <si>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</si>
  <si>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</si>
  <si>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</si>
  <si>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</si>
  <si>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</si>
  <si>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</si>
  <si>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</si>
  <si>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Plan na 2012 rok</t>
  </si>
  <si>
    <t>Plan na 2012 r.</t>
  </si>
  <si>
    <t>Plan po zmianach</t>
  </si>
  <si>
    <t>Wykonanie na 30.06.2012</t>
  </si>
  <si>
    <t>%    (7:6)</t>
  </si>
  <si>
    <t>TRANSPORT  I ŁĄCZNOŚĆ</t>
  </si>
  <si>
    <t xml:space="preserve">Dotacja celowa otrzymana z tytułu pomocy finansowej udzielanej miedzy jednostkami samorządu terytorilanego  na dofinansowanie własnych zadań inwestycyjnych </t>
  </si>
  <si>
    <t>% (6:5)</t>
  </si>
  <si>
    <t>TRANSPORT I ŁĄCZNOŚĆ</t>
  </si>
  <si>
    <t>wydatki majątkowe</t>
  </si>
  <si>
    <t>*</t>
  </si>
  <si>
    <t>Drogi publiczne powiatowe  *</t>
  </si>
  <si>
    <t>o kwotę 180.000 zł , zrefundowano wydatki  poniesione przez Powiat w 2011 roku  na przebudowę drogi,</t>
  </si>
  <si>
    <t>Kwota dotacji wdz.600,rozdz.60014 została zwrócona powiatowi przez Gmine Karpacz (przekazanie w 2012 roku należnej za 2011 rok dotacji  z Gminy),z której:</t>
  </si>
  <si>
    <t>o kwotę 340.000 zł zwiększony został  plan wydatków inwestycyjnych z przeznaczeniem na wykonanie adaptacji na pomieszczenia biurowe poddasza w budynku przy ul.Podchorążych 15</t>
  </si>
  <si>
    <t xml:space="preserve">                                                                                                     Tabela  Nr 8</t>
  </si>
  <si>
    <t>Drogi publiczne wojewódzkie</t>
  </si>
  <si>
    <t>Dotacje celowe otrzymane  z samorządu województwa  na inwestycje  i zakupy inwestycyjne realizowane na podstawie  porozumień (umów) między jednostkami  samorządu terytorilanego</t>
  </si>
  <si>
    <t>DOCHODY i WYDATKI  W ZAKRESIE ZADAŃ REALIZOWANYCH PRZEZ POWIAT JELENIOGÓRSKI NA PODSTAWIE POROZUMIEŃ Z JEDNOSTKAMI SAMORZĄDU TERYTORIALNEGO REALIZOWANE W I PÓŁROCZU  2012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</si>
</sst>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left"/>
    </xf>
    <xf numFmtId="169" fontId="6" fillId="0" borderId="10" xfId="42" applyNumberFormat="1" applyFont="1" applyBorder="1" applyAlignment="1">
      <alignment horizontal="center"/>
    </xf>
    <xf numFmtId="169" fontId="1" fillId="0" borderId="10" xfId="42" applyNumberFormat="1" applyFont="1" applyBorder="1" applyAlignment="1">
      <alignment horizontal="center"/>
    </xf>
    <xf numFmtId="169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169" fontId="2" fillId="0" borderId="10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9" fontId="2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/>
    </xf>
    <xf numFmtId="169" fontId="1" fillId="0" borderId="10" xfId="42" applyNumberFormat="1" applyFont="1" applyBorder="1" applyAlignment="1">
      <alignment vertical="top" wrapText="1"/>
    </xf>
    <xf numFmtId="169" fontId="1" fillId="0" borderId="10" xfId="42" applyNumberFormat="1" applyFont="1" applyBorder="1" applyAlignment="1">
      <alignment vertical="top" wrapText="1"/>
    </xf>
    <xf numFmtId="43" fontId="2" fillId="0" borderId="10" xfId="42" applyFont="1" applyBorder="1" applyAlignment="1">
      <alignment horizontal="left"/>
    </xf>
    <xf numFmtId="43" fontId="1" fillId="0" borderId="10" xfId="42" applyFont="1" applyBorder="1" applyAlignment="1">
      <alignment horizontal="left"/>
    </xf>
    <xf numFmtId="43" fontId="2" fillId="0" borderId="10" xfId="42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169" fontId="10" fillId="0" borderId="10" xfId="42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">
      <selection activeCell="K18" sqref="K18"/>
    </sheetView>
  </sheetViews>
  <sheetFormatPr defaultColWidth="9.140625" defaultRowHeight="12.75"/>
  <cols>
    <col min="1" max="1" width="6.57421875" style="0" customWidth="1"/>
    <col min="2" max="2" width="7.57421875" style="0" customWidth="1"/>
    <col min="3" max="3" width="7.8515625" style="0" customWidth="1"/>
    <col min="4" max="4" width="54.00390625" style="0" customWidth="1"/>
    <col min="5" max="5" width="11.8515625" style="0" customWidth="1"/>
    <col min="6" max="6" width="12.7109375" style="0" customWidth="1"/>
    <col min="7" max="7" width="12.28125" style="0" customWidth="1"/>
    <col min="8" max="8" width="12.00390625" style="0" customWidth="1"/>
  </cols>
  <sheetData>
    <row r="1" spans="1:8" ht="12" customHeight="1">
      <c r="A1" s="72" t="s">
        <v>63</v>
      </c>
      <c r="B1" s="72"/>
      <c r="C1" s="72"/>
      <c r="D1" s="72"/>
      <c r="E1" s="72"/>
      <c r="F1" s="72"/>
      <c r="G1" s="72"/>
      <c r="H1" s="72"/>
    </row>
    <row r="2" spans="1:8" ht="26.25" customHeight="1">
      <c r="A2" s="75" t="s">
        <v>66</v>
      </c>
      <c r="B2" s="75"/>
      <c r="C2" s="75"/>
      <c r="D2" s="75"/>
      <c r="E2" s="75"/>
      <c r="F2" s="75"/>
      <c r="G2" s="75"/>
      <c r="H2" s="75"/>
    </row>
    <row r="3" spans="1:5" ht="12" customHeight="1">
      <c r="A3" s="2"/>
      <c r="B3" s="2"/>
      <c r="C3" s="2"/>
      <c r="D3" s="2"/>
      <c r="E3" s="2"/>
    </row>
    <row r="4" spans="1:5" ht="12.75">
      <c r="A4" s="68" t="s">
        <v>25</v>
      </c>
      <c r="B4" s="68"/>
      <c r="C4" s="68"/>
      <c r="D4" s="1"/>
      <c r="E4" s="1"/>
    </row>
    <row r="5" spans="1:8" ht="14.25" customHeight="1">
      <c r="A5" s="69" t="s">
        <v>0</v>
      </c>
      <c r="B5" s="69" t="s">
        <v>1</v>
      </c>
      <c r="C5" s="69" t="s">
        <v>2</v>
      </c>
      <c r="D5" s="69" t="s">
        <v>3</v>
      </c>
      <c r="E5" s="69" t="s">
        <v>49</v>
      </c>
      <c r="F5" s="73" t="s">
        <v>50</v>
      </c>
      <c r="G5" s="73" t="s">
        <v>51</v>
      </c>
      <c r="H5" s="73" t="s">
        <v>52</v>
      </c>
    </row>
    <row r="6" spans="1:8" ht="15.75" customHeight="1">
      <c r="A6" s="69"/>
      <c r="B6" s="69"/>
      <c r="C6" s="69"/>
      <c r="D6" s="69"/>
      <c r="E6" s="69"/>
      <c r="F6" s="74"/>
      <c r="G6" s="74"/>
      <c r="H6" s="74"/>
    </row>
    <row r="7" spans="1:8" ht="14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7">
        <v>6</v>
      </c>
      <c r="G7" s="37">
        <v>7</v>
      </c>
      <c r="H7" s="37">
        <v>8</v>
      </c>
    </row>
    <row r="8" spans="1:8" ht="14.25" customHeight="1">
      <c r="A8" s="36">
        <v>600</v>
      </c>
      <c r="B8" s="19"/>
      <c r="C8" s="19"/>
      <c r="D8" s="19" t="s">
        <v>53</v>
      </c>
      <c r="E8" s="38">
        <v>0</v>
      </c>
      <c r="F8" s="40">
        <f>F9+F11</f>
        <v>955000</v>
      </c>
      <c r="G8" s="40">
        <f>G9</f>
        <v>600000</v>
      </c>
      <c r="H8" s="58">
        <f>G8/F8*100</f>
        <v>62.82722513089005</v>
      </c>
    </row>
    <row r="9" spans="1:8" ht="14.25" customHeight="1">
      <c r="A9" s="18"/>
      <c r="B9" s="31">
        <v>60014</v>
      </c>
      <c r="C9" s="31"/>
      <c r="D9" s="20" t="s">
        <v>59</v>
      </c>
      <c r="E9" s="31">
        <v>0</v>
      </c>
      <c r="F9" s="41">
        <f>F10</f>
        <v>520000</v>
      </c>
      <c r="G9" s="41">
        <f>G10</f>
        <v>600000</v>
      </c>
      <c r="H9" s="58">
        <f aca="true" t="shared" si="0" ref="H9:H41">G9/F9*100</f>
        <v>115.38461538461537</v>
      </c>
    </row>
    <row r="10" spans="1:8" ht="39" customHeight="1">
      <c r="A10" s="18"/>
      <c r="B10" s="18"/>
      <c r="C10" s="18">
        <v>6300</v>
      </c>
      <c r="D10" s="39" t="s">
        <v>54</v>
      </c>
      <c r="E10" s="51">
        <v>0</v>
      </c>
      <c r="F10" s="42">
        <v>520000</v>
      </c>
      <c r="G10" s="42">
        <v>600000</v>
      </c>
      <c r="H10" s="59">
        <f t="shared" si="0"/>
        <v>115.38461538461537</v>
      </c>
    </row>
    <row r="11" spans="1:8" ht="14.25" customHeight="1">
      <c r="A11" s="18"/>
      <c r="B11" s="31">
        <v>60013</v>
      </c>
      <c r="C11" s="18"/>
      <c r="D11" s="20" t="s">
        <v>64</v>
      </c>
      <c r="E11" s="51">
        <v>0</v>
      </c>
      <c r="F11" s="41">
        <v>435000</v>
      </c>
      <c r="G11" s="42">
        <v>0</v>
      </c>
      <c r="H11" s="59">
        <v>0</v>
      </c>
    </row>
    <row r="12" spans="1:8" ht="39" customHeight="1">
      <c r="A12" s="18"/>
      <c r="B12" s="18"/>
      <c r="C12" s="18">
        <v>6630</v>
      </c>
      <c r="D12" s="39" t="s">
        <v>65</v>
      </c>
      <c r="E12" s="51">
        <v>0</v>
      </c>
      <c r="F12" s="66">
        <v>435000</v>
      </c>
      <c r="G12" s="42">
        <v>0</v>
      </c>
      <c r="H12" s="59">
        <v>0</v>
      </c>
    </row>
    <row r="13" spans="1:8" ht="14.25" customHeight="1">
      <c r="A13" s="36">
        <v>750</v>
      </c>
      <c r="B13" s="18"/>
      <c r="C13" s="18"/>
      <c r="D13" s="19" t="s">
        <v>35</v>
      </c>
      <c r="E13" s="7">
        <f aca="true" t="shared" si="1" ref="E13:G14">E14</f>
        <v>92250</v>
      </c>
      <c r="F13" s="7">
        <f t="shared" si="1"/>
        <v>92250</v>
      </c>
      <c r="G13" s="7">
        <f t="shared" si="1"/>
        <v>42125</v>
      </c>
      <c r="H13" s="58">
        <f t="shared" si="0"/>
        <v>45.66395663956639</v>
      </c>
    </row>
    <row r="14" spans="1:8" ht="14.25" customHeight="1">
      <c r="A14" s="18"/>
      <c r="B14" s="31">
        <v>75075</v>
      </c>
      <c r="C14" s="18"/>
      <c r="D14" s="20" t="s">
        <v>36</v>
      </c>
      <c r="E14" s="32">
        <f t="shared" si="1"/>
        <v>92250</v>
      </c>
      <c r="F14" s="32">
        <f t="shared" si="1"/>
        <v>92250</v>
      </c>
      <c r="G14" s="57">
        <f t="shared" si="1"/>
        <v>42125</v>
      </c>
      <c r="H14" s="58">
        <f t="shared" si="0"/>
        <v>45.66395663956639</v>
      </c>
    </row>
    <row r="15" spans="1:8" ht="28.5" customHeight="1">
      <c r="A15" s="18"/>
      <c r="B15" s="18"/>
      <c r="C15" s="18">
        <v>2310</v>
      </c>
      <c r="D15" s="3" t="s">
        <v>33</v>
      </c>
      <c r="E15" s="25">
        <v>92250</v>
      </c>
      <c r="F15" s="43">
        <v>92250</v>
      </c>
      <c r="G15" s="43">
        <v>42125</v>
      </c>
      <c r="H15" s="59">
        <f t="shared" si="0"/>
        <v>45.66395663956639</v>
      </c>
    </row>
    <row r="16" spans="1:9" ht="14.25" customHeight="1">
      <c r="A16" s="21">
        <v>801</v>
      </c>
      <c r="B16" s="21"/>
      <c r="C16" s="33"/>
      <c r="D16" s="21" t="s">
        <v>4</v>
      </c>
      <c r="E16" s="22">
        <f>E17+E20+E22+E24</f>
        <v>4445058</v>
      </c>
      <c r="F16" s="22">
        <f>F17+F20+F22+F24</f>
        <v>4219100</v>
      </c>
      <c r="G16" s="22">
        <f>G17+G20+G22+G24</f>
        <v>2117316</v>
      </c>
      <c r="H16" s="58">
        <f t="shared" si="0"/>
        <v>50.18406769216184</v>
      </c>
      <c r="I16" s="67"/>
    </row>
    <row r="17" spans="1:8" ht="14.25" customHeight="1">
      <c r="A17" s="23"/>
      <c r="B17" s="23">
        <v>80110</v>
      </c>
      <c r="C17" s="34"/>
      <c r="D17" s="23" t="s">
        <v>5</v>
      </c>
      <c r="E17" s="24">
        <f>E18+E19</f>
        <v>4330501</v>
      </c>
      <c r="F17" s="24">
        <f>F18+F19</f>
        <v>4124463</v>
      </c>
      <c r="G17" s="24">
        <f>G18+G19</f>
        <v>2065860</v>
      </c>
      <c r="H17" s="58">
        <f t="shared" si="0"/>
        <v>50.0879750891207</v>
      </c>
    </row>
    <row r="18" spans="1:8" ht="26.25" customHeight="1">
      <c r="A18" s="3"/>
      <c r="B18" s="3"/>
      <c r="C18" s="18">
        <v>2310</v>
      </c>
      <c r="D18" s="3" t="s">
        <v>33</v>
      </c>
      <c r="E18" s="25">
        <v>4290501</v>
      </c>
      <c r="F18" s="43">
        <v>4124463</v>
      </c>
      <c r="G18" s="43">
        <v>2065860</v>
      </c>
      <c r="H18" s="59">
        <f t="shared" si="0"/>
        <v>50.0879750891207</v>
      </c>
    </row>
    <row r="19" spans="1:8" ht="40.5" customHeight="1">
      <c r="A19" s="3"/>
      <c r="B19" s="3"/>
      <c r="C19" s="18">
        <v>6610</v>
      </c>
      <c r="D19" s="3" t="s">
        <v>40</v>
      </c>
      <c r="E19" s="25">
        <v>40000</v>
      </c>
      <c r="F19" s="43">
        <v>0</v>
      </c>
      <c r="G19" s="43">
        <v>0</v>
      </c>
      <c r="H19" s="58">
        <v>0</v>
      </c>
    </row>
    <row r="20" spans="1:8" ht="14.25" customHeight="1">
      <c r="A20" s="3"/>
      <c r="B20" s="23">
        <v>80113</v>
      </c>
      <c r="C20" s="34"/>
      <c r="D20" s="23" t="s">
        <v>6</v>
      </c>
      <c r="E20" s="24">
        <f>E21</f>
        <v>41420</v>
      </c>
      <c r="F20" s="24">
        <f>F21</f>
        <v>21500</v>
      </c>
      <c r="G20" s="24">
        <f>G21</f>
        <v>10500</v>
      </c>
      <c r="H20" s="58">
        <f t="shared" si="0"/>
        <v>48.837209302325576</v>
      </c>
    </row>
    <row r="21" spans="1:8" ht="26.25" customHeight="1">
      <c r="A21" s="3"/>
      <c r="B21" s="3"/>
      <c r="C21" s="18">
        <v>2310</v>
      </c>
      <c r="D21" s="3" t="s">
        <v>32</v>
      </c>
      <c r="E21" s="25">
        <v>41420</v>
      </c>
      <c r="F21" s="43">
        <v>21500</v>
      </c>
      <c r="G21" s="43">
        <v>10500</v>
      </c>
      <c r="H21" s="58">
        <f t="shared" si="0"/>
        <v>48.837209302325576</v>
      </c>
    </row>
    <row r="22" spans="1:8" ht="14.25" customHeight="1">
      <c r="A22" s="3"/>
      <c r="B22" s="23">
        <v>80146</v>
      </c>
      <c r="C22" s="34"/>
      <c r="D22" s="23" t="s">
        <v>7</v>
      </c>
      <c r="E22" s="24">
        <f>E23</f>
        <v>23745</v>
      </c>
      <c r="F22" s="24">
        <f>F23</f>
        <v>23745</v>
      </c>
      <c r="G22" s="24">
        <f>G23</f>
        <v>5350</v>
      </c>
      <c r="H22" s="58">
        <f t="shared" si="0"/>
        <v>22.531059170351654</v>
      </c>
    </row>
    <row r="23" spans="1:8" ht="26.25" customHeight="1">
      <c r="A23" s="3"/>
      <c r="B23" s="3"/>
      <c r="C23" s="18">
        <v>2310</v>
      </c>
      <c r="D23" s="3" t="s">
        <v>33</v>
      </c>
      <c r="E23" s="25">
        <v>23745</v>
      </c>
      <c r="F23" s="43">
        <v>23745</v>
      </c>
      <c r="G23" s="43">
        <v>5350</v>
      </c>
      <c r="H23" s="58">
        <f t="shared" si="0"/>
        <v>22.531059170351654</v>
      </c>
    </row>
    <row r="24" spans="1:8" ht="14.25" customHeight="1">
      <c r="A24" s="3"/>
      <c r="B24" s="23">
        <v>80195</v>
      </c>
      <c r="C24" s="34"/>
      <c r="D24" s="23" t="s">
        <v>27</v>
      </c>
      <c r="E24" s="24">
        <f>E25</f>
        <v>49392</v>
      </c>
      <c r="F24" s="24">
        <f>F25</f>
        <v>49392</v>
      </c>
      <c r="G24" s="24">
        <f>G25</f>
        <v>35606</v>
      </c>
      <c r="H24" s="58">
        <f t="shared" si="0"/>
        <v>72.08859734369939</v>
      </c>
    </row>
    <row r="25" spans="1:8" ht="27" customHeight="1">
      <c r="A25" s="3"/>
      <c r="B25" s="3"/>
      <c r="C25" s="18">
        <v>2310</v>
      </c>
      <c r="D25" s="3" t="s">
        <v>33</v>
      </c>
      <c r="E25" s="25">
        <v>49392</v>
      </c>
      <c r="F25" s="43">
        <v>49392</v>
      </c>
      <c r="G25" s="43">
        <v>35606</v>
      </c>
      <c r="H25" s="58">
        <f t="shared" si="0"/>
        <v>72.08859734369939</v>
      </c>
    </row>
    <row r="26" spans="1:8" ht="14.25" customHeight="1">
      <c r="A26" s="21">
        <v>852</v>
      </c>
      <c r="B26" s="21"/>
      <c r="C26" s="33"/>
      <c r="D26" s="21" t="s">
        <v>28</v>
      </c>
      <c r="E26" s="22">
        <f>E27+E29</f>
        <v>327790</v>
      </c>
      <c r="F26" s="22">
        <f>F27+F29</f>
        <v>327790</v>
      </c>
      <c r="G26" s="22">
        <f>G27+G29</f>
        <v>192044</v>
      </c>
      <c r="H26" s="58">
        <f t="shared" si="0"/>
        <v>58.58751029622624</v>
      </c>
    </row>
    <row r="27" spans="1:8" ht="14.25" customHeight="1">
      <c r="A27" s="3"/>
      <c r="B27" s="23">
        <v>85201</v>
      </c>
      <c r="C27" s="34"/>
      <c r="D27" s="23" t="s">
        <v>29</v>
      </c>
      <c r="E27" s="24">
        <f>E28</f>
        <v>112790</v>
      </c>
      <c r="F27" s="24">
        <f>F28</f>
        <v>112790</v>
      </c>
      <c r="G27" s="24">
        <f>G28</f>
        <v>64992</v>
      </c>
      <c r="H27" s="58">
        <f t="shared" si="0"/>
        <v>57.622129621420335</v>
      </c>
    </row>
    <row r="28" spans="1:8" ht="26.25" customHeight="1">
      <c r="A28" s="3"/>
      <c r="B28" s="3"/>
      <c r="C28" s="18">
        <v>2320</v>
      </c>
      <c r="D28" s="3" t="s">
        <v>34</v>
      </c>
      <c r="E28" s="25">
        <v>112790</v>
      </c>
      <c r="F28" s="43">
        <v>112790</v>
      </c>
      <c r="G28" s="43">
        <v>64992</v>
      </c>
      <c r="H28" s="58">
        <f t="shared" si="0"/>
        <v>57.622129621420335</v>
      </c>
    </row>
    <row r="29" spans="1:8" ht="14.25" customHeight="1">
      <c r="A29" s="3"/>
      <c r="B29" s="23">
        <v>85204</v>
      </c>
      <c r="C29" s="34"/>
      <c r="D29" s="23" t="s">
        <v>30</v>
      </c>
      <c r="E29" s="24">
        <f>E30</f>
        <v>215000</v>
      </c>
      <c r="F29" s="24">
        <f>F30</f>
        <v>215000</v>
      </c>
      <c r="G29" s="24">
        <f>G30</f>
        <v>127052</v>
      </c>
      <c r="H29" s="58">
        <f t="shared" si="0"/>
        <v>59.093953488372094</v>
      </c>
    </row>
    <row r="30" spans="1:8" ht="27.75" customHeight="1">
      <c r="A30" s="3"/>
      <c r="B30" s="3"/>
      <c r="C30" s="18">
        <v>2320</v>
      </c>
      <c r="D30" s="3" t="s">
        <v>34</v>
      </c>
      <c r="E30" s="25">
        <v>215000</v>
      </c>
      <c r="F30" s="43">
        <v>215000</v>
      </c>
      <c r="G30" s="43">
        <v>127052</v>
      </c>
      <c r="H30" s="59">
        <f t="shared" si="0"/>
        <v>59.093953488372094</v>
      </c>
    </row>
    <row r="31" spans="1:8" ht="14.25" customHeight="1">
      <c r="A31" s="21">
        <v>853</v>
      </c>
      <c r="B31" s="21"/>
      <c r="C31" s="33"/>
      <c r="D31" s="21" t="s">
        <v>8</v>
      </c>
      <c r="E31" s="22">
        <f aca="true" t="shared" si="2" ref="E31:G32">E32</f>
        <v>1891189</v>
      </c>
      <c r="F31" s="22">
        <f t="shared" si="2"/>
        <v>1891189</v>
      </c>
      <c r="G31" s="22">
        <f t="shared" si="2"/>
        <v>1017398</v>
      </c>
      <c r="H31" s="58">
        <f t="shared" si="0"/>
        <v>53.796738453956735</v>
      </c>
    </row>
    <row r="32" spans="1:8" ht="14.25" customHeight="1">
      <c r="A32" s="3"/>
      <c r="B32" s="23">
        <v>85333</v>
      </c>
      <c r="C32" s="34"/>
      <c r="D32" s="23" t="s">
        <v>9</v>
      </c>
      <c r="E32" s="24">
        <f t="shared" si="2"/>
        <v>1891189</v>
      </c>
      <c r="F32" s="24">
        <f t="shared" si="2"/>
        <v>1891189</v>
      </c>
      <c r="G32" s="24">
        <f t="shared" si="2"/>
        <v>1017398</v>
      </c>
      <c r="H32" s="58">
        <f t="shared" si="0"/>
        <v>53.796738453956735</v>
      </c>
    </row>
    <row r="33" spans="1:8" ht="26.25" customHeight="1">
      <c r="A33" s="3"/>
      <c r="B33" s="3"/>
      <c r="C33" s="18">
        <v>2320</v>
      </c>
      <c r="D33" s="3" t="s">
        <v>34</v>
      </c>
      <c r="E33" s="25">
        <v>1891189</v>
      </c>
      <c r="F33" s="43">
        <v>1891189</v>
      </c>
      <c r="G33" s="43">
        <v>1017398</v>
      </c>
      <c r="H33" s="59">
        <f t="shared" si="0"/>
        <v>53.796738453956735</v>
      </c>
    </row>
    <row r="34" spans="1:8" ht="14.25" customHeight="1">
      <c r="A34" s="3">
        <v>854</v>
      </c>
      <c r="B34" s="3"/>
      <c r="C34" s="3"/>
      <c r="D34" s="21" t="s">
        <v>10</v>
      </c>
      <c r="E34" s="22">
        <f>E35+E38</f>
        <v>406052</v>
      </c>
      <c r="F34" s="22">
        <f>F35+F38</f>
        <v>294368</v>
      </c>
      <c r="G34" s="22">
        <f>G35+G38</f>
        <v>135666</v>
      </c>
      <c r="H34" s="58">
        <f t="shared" si="0"/>
        <v>46.08721056636591</v>
      </c>
    </row>
    <row r="35" spans="1:8" ht="14.25" customHeight="1">
      <c r="A35" s="3"/>
      <c r="B35" s="23">
        <v>85401</v>
      </c>
      <c r="C35" s="34"/>
      <c r="D35" s="23" t="s">
        <v>11</v>
      </c>
      <c r="E35" s="24">
        <f>E36+E37</f>
        <v>401684</v>
      </c>
      <c r="F35" s="24">
        <f>F36+F37</f>
        <v>290000</v>
      </c>
      <c r="G35" s="24">
        <f>G36+G37</f>
        <v>133846</v>
      </c>
      <c r="H35" s="58">
        <f t="shared" si="0"/>
        <v>46.15379310344828</v>
      </c>
    </row>
    <row r="36" spans="1:8" ht="28.5" customHeight="1">
      <c r="A36" s="3"/>
      <c r="B36" s="3"/>
      <c r="C36" s="18">
        <v>2310</v>
      </c>
      <c r="D36" s="3" t="s">
        <v>33</v>
      </c>
      <c r="E36" s="25">
        <v>394684</v>
      </c>
      <c r="F36" s="43">
        <v>290000</v>
      </c>
      <c r="G36" s="43">
        <v>133846</v>
      </c>
      <c r="H36" s="58">
        <f t="shared" si="0"/>
        <v>46.15379310344828</v>
      </c>
    </row>
    <row r="37" spans="1:8" ht="40.5" customHeight="1">
      <c r="A37" s="3"/>
      <c r="B37" s="3"/>
      <c r="C37" s="18">
        <v>6610</v>
      </c>
      <c r="D37" s="3" t="s">
        <v>40</v>
      </c>
      <c r="E37" s="25">
        <v>7000</v>
      </c>
      <c r="F37" s="43">
        <v>0</v>
      </c>
      <c r="G37" s="43">
        <v>0</v>
      </c>
      <c r="H37" s="58">
        <v>0</v>
      </c>
    </row>
    <row r="38" spans="1:8" ht="14.25" customHeight="1">
      <c r="A38" s="3"/>
      <c r="B38" s="23">
        <v>85415</v>
      </c>
      <c r="C38" s="34"/>
      <c r="D38" s="23" t="s">
        <v>26</v>
      </c>
      <c r="E38" s="24">
        <f>E39</f>
        <v>4368</v>
      </c>
      <c r="F38" s="24">
        <f>F39</f>
        <v>4368</v>
      </c>
      <c r="G38" s="24">
        <f>G39</f>
        <v>1820</v>
      </c>
      <c r="H38" s="58">
        <f t="shared" si="0"/>
        <v>41.66666666666667</v>
      </c>
    </row>
    <row r="39" spans="1:8" ht="27" customHeight="1">
      <c r="A39" s="3"/>
      <c r="B39" s="3"/>
      <c r="C39" s="18">
        <v>2310</v>
      </c>
      <c r="D39" s="3" t="s">
        <v>33</v>
      </c>
      <c r="E39" s="25">
        <v>4368</v>
      </c>
      <c r="F39" s="43">
        <v>4368</v>
      </c>
      <c r="G39" s="43">
        <v>1820</v>
      </c>
      <c r="H39" s="58">
        <f t="shared" si="0"/>
        <v>41.66666666666667</v>
      </c>
    </row>
    <row r="40" spans="1:8" ht="14.25" customHeight="1">
      <c r="A40" s="3"/>
      <c r="B40" s="3"/>
      <c r="C40" s="3"/>
      <c r="D40" s="21" t="s">
        <v>31</v>
      </c>
      <c r="E40" s="26">
        <f>E16+E26+E31+E34+E13</f>
        <v>7162339</v>
      </c>
      <c r="F40" s="26">
        <f>F16+F26+F31+F34+F13+F8</f>
        <v>7779697</v>
      </c>
      <c r="G40" s="26">
        <f>G16+G26+G31+G34+G13+G8</f>
        <v>4104549</v>
      </c>
      <c r="H40" s="58">
        <f t="shared" si="0"/>
        <v>52.75975401098526</v>
      </c>
    </row>
    <row r="41" spans="1:8" ht="12.75">
      <c r="A41" s="35"/>
      <c r="B41" s="35"/>
      <c r="C41" s="35"/>
      <c r="D41" s="27" t="s">
        <v>39</v>
      </c>
      <c r="E41" s="28">
        <f>E19+E37</f>
        <v>47000</v>
      </c>
      <c r="F41" s="28">
        <f>F19+F37+F10+F12</f>
        <v>955000</v>
      </c>
      <c r="G41" s="28">
        <f>G19+G37+G10</f>
        <v>600000</v>
      </c>
      <c r="H41" s="58">
        <f t="shared" si="0"/>
        <v>62.82722513089005</v>
      </c>
    </row>
    <row r="42" spans="2:8" ht="12.75">
      <c r="B42" s="61" t="s">
        <v>58</v>
      </c>
      <c r="C42" s="64" t="s">
        <v>61</v>
      </c>
      <c r="D42" s="64"/>
      <c r="E42" s="64"/>
      <c r="F42" s="64"/>
      <c r="G42" s="64"/>
      <c r="H42" s="65"/>
    </row>
    <row r="43" spans="2:8" ht="24" customHeight="1">
      <c r="B43" s="62"/>
      <c r="C43" s="71" t="s">
        <v>62</v>
      </c>
      <c r="D43" s="71"/>
      <c r="E43" s="71"/>
      <c r="F43" s="71"/>
      <c r="G43" s="71"/>
      <c r="H43" s="63"/>
    </row>
    <row r="44" spans="3:6" ht="13.5" customHeight="1">
      <c r="C44" s="70" t="s">
        <v>60</v>
      </c>
      <c r="D44" s="70"/>
      <c r="E44" s="70"/>
      <c r="F44" s="70"/>
    </row>
  </sheetData>
  <sheetProtection/>
  <mergeCells count="13">
    <mergeCell ref="C44:F44"/>
    <mergeCell ref="C43:G43"/>
    <mergeCell ref="A1:H1"/>
    <mergeCell ref="F5:F6"/>
    <mergeCell ref="G5:G6"/>
    <mergeCell ref="H5:H6"/>
    <mergeCell ref="A2:H2"/>
    <mergeCell ref="A4:C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7.57421875" style="0" customWidth="1"/>
    <col min="3" max="3" width="53.140625" style="0" customWidth="1"/>
    <col min="4" max="4" width="16.8515625" style="0" customWidth="1"/>
    <col min="5" max="5" width="12.57421875" style="0" customWidth="1"/>
    <col min="6" max="6" width="12.421875" style="0" customWidth="1"/>
    <col min="7" max="7" width="13.421875" style="0" customWidth="1"/>
  </cols>
  <sheetData>
    <row r="1" spans="1:7" ht="28.5" customHeight="1">
      <c r="A1" s="4" t="s">
        <v>0</v>
      </c>
      <c r="B1" s="4" t="s">
        <v>1</v>
      </c>
      <c r="C1" s="4" t="s">
        <v>3</v>
      </c>
      <c r="D1" s="4" t="s">
        <v>48</v>
      </c>
      <c r="E1" s="44" t="s">
        <v>50</v>
      </c>
      <c r="F1" s="44" t="s">
        <v>51</v>
      </c>
      <c r="G1" s="37" t="s">
        <v>55</v>
      </c>
    </row>
    <row r="2" spans="1:7" ht="15" customHeight="1">
      <c r="A2" s="5" t="s">
        <v>21</v>
      </c>
      <c r="B2" s="5" t="s">
        <v>22</v>
      </c>
      <c r="C2" s="5" t="s">
        <v>23</v>
      </c>
      <c r="D2" s="5">
        <v>4</v>
      </c>
      <c r="E2" s="37">
        <v>5</v>
      </c>
      <c r="F2" s="37">
        <v>6</v>
      </c>
      <c r="G2" s="37">
        <v>7</v>
      </c>
    </row>
    <row r="3" spans="1:7" ht="15" customHeight="1">
      <c r="A3" s="29">
        <v>600</v>
      </c>
      <c r="B3" s="29"/>
      <c r="C3" s="6" t="s">
        <v>56</v>
      </c>
      <c r="D3" s="46">
        <v>0</v>
      </c>
      <c r="E3" s="52">
        <f>E4</f>
        <v>435000</v>
      </c>
      <c r="F3" s="45">
        <v>0</v>
      </c>
      <c r="G3" s="60">
        <v>0</v>
      </c>
    </row>
    <row r="4" spans="1:7" ht="15" customHeight="1">
      <c r="A4" s="5"/>
      <c r="B4" s="9">
        <v>60013</v>
      </c>
      <c r="C4" s="10" t="s">
        <v>64</v>
      </c>
      <c r="D4" s="48">
        <v>0</v>
      </c>
      <c r="E4" s="53">
        <v>435000</v>
      </c>
      <c r="F4" s="49">
        <v>0</v>
      </c>
      <c r="G4" s="60">
        <v>0</v>
      </c>
    </row>
    <row r="5" spans="1:7" ht="15" customHeight="1">
      <c r="A5" s="5"/>
      <c r="B5" s="5"/>
      <c r="C5" s="50" t="s">
        <v>57</v>
      </c>
      <c r="D5" s="47">
        <v>0</v>
      </c>
      <c r="E5" s="43">
        <v>435000</v>
      </c>
      <c r="F5" s="27">
        <v>0</v>
      </c>
      <c r="G5" s="60">
        <v>0</v>
      </c>
    </row>
    <row r="6" spans="1:7" ht="15" customHeight="1">
      <c r="A6" s="29">
        <v>750</v>
      </c>
      <c r="B6" s="5"/>
      <c r="C6" s="6" t="s">
        <v>37</v>
      </c>
      <c r="D6" s="8">
        <f aca="true" t="shared" si="0" ref="D6:F7">D7</f>
        <v>92250</v>
      </c>
      <c r="E6" s="52">
        <f t="shared" si="0"/>
        <v>92250</v>
      </c>
      <c r="F6" s="52">
        <f t="shared" si="0"/>
        <v>42125</v>
      </c>
      <c r="G6" s="60">
        <f aca="true" t="shared" si="1" ref="G6:G40">F6/E6*100</f>
        <v>45.66395663956639</v>
      </c>
    </row>
    <row r="7" spans="1:7" ht="15" customHeight="1">
      <c r="A7" s="5"/>
      <c r="B7" s="9">
        <v>75075</v>
      </c>
      <c r="C7" s="10" t="s">
        <v>38</v>
      </c>
      <c r="D7" s="11">
        <f t="shared" si="0"/>
        <v>92250</v>
      </c>
      <c r="E7" s="43">
        <f t="shared" si="0"/>
        <v>92250</v>
      </c>
      <c r="F7" s="43">
        <f t="shared" si="0"/>
        <v>42125</v>
      </c>
      <c r="G7" s="60">
        <f t="shared" si="1"/>
        <v>45.66395663956639</v>
      </c>
    </row>
    <row r="8" spans="1:7" ht="15" customHeight="1">
      <c r="A8" s="5"/>
      <c r="B8" s="5"/>
      <c r="C8" s="12" t="s">
        <v>14</v>
      </c>
      <c r="D8" s="14">
        <v>92250</v>
      </c>
      <c r="E8" s="43">
        <v>92250</v>
      </c>
      <c r="F8" s="43">
        <v>42125</v>
      </c>
      <c r="G8" s="60">
        <f t="shared" si="1"/>
        <v>45.66395663956639</v>
      </c>
    </row>
    <row r="9" spans="1:7" ht="15" customHeight="1">
      <c r="A9" s="29" t="s">
        <v>12</v>
      </c>
      <c r="B9" s="29"/>
      <c r="C9" s="15" t="s">
        <v>4</v>
      </c>
      <c r="D9" s="7">
        <f>D10+D16+D14+D18</f>
        <v>4445058</v>
      </c>
      <c r="E9" s="52">
        <f>E10+E14+E16+E18</f>
        <v>4219100</v>
      </c>
      <c r="F9" s="52">
        <f>F10+F14+F16+F18</f>
        <v>2117316</v>
      </c>
      <c r="G9" s="60">
        <f t="shared" si="1"/>
        <v>50.18406769216184</v>
      </c>
    </row>
    <row r="10" spans="1:7" ht="15" customHeight="1">
      <c r="A10" s="12"/>
      <c r="B10" s="9" t="s">
        <v>13</v>
      </c>
      <c r="C10" s="16" t="s">
        <v>5</v>
      </c>
      <c r="D10" s="17">
        <f>D11+D12</f>
        <v>4330501</v>
      </c>
      <c r="E10" s="43">
        <f>E11</f>
        <v>4124463</v>
      </c>
      <c r="F10" s="43">
        <f>F11</f>
        <v>2065860</v>
      </c>
      <c r="G10" s="60">
        <f t="shared" si="1"/>
        <v>50.0879750891207</v>
      </c>
    </row>
    <row r="11" spans="1:7" ht="15" customHeight="1">
      <c r="A11" s="12"/>
      <c r="B11" s="5"/>
      <c r="C11" s="12" t="s">
        <v>42</v>
      </c>
      <c r="D11" s="13">
        <v>4290501</v>
      </c>
      <c r="E11" s="43">
        <v>4124463</v>
      </c>
      <c r="F11" s="43">
        <v>2065860</v>
      </c>
      <c r="G11" s="60">
        <f t="shared" si="1"/>
        <v>50.0879750891207</v>
      </c>
    </row>
    <row r="12" spans="1:7" ht="15" customHeight="1">
      <c r="A12" s="12"/>
      <c r="B12" s="5"/>
      <c r="C12" s="12" t="s">
        <v>41</v>
      </c>
      <c r="D12" s="13">
        <v>40000</v>
      </c>
      <c r="E12" s="43">
        <v>0</v>
      </c>
      <c r="F12" s="43">
        <v>0</v>
      </c>
      <c r="G12" s="60">
        <v>0</v>
      </c>
    </row>
    <row r="13" spans="1:7" ht="15" customHeight="1">
      <c r="A13" s="12"/>
      <c r="B13" s="5"/>
      <c r="C13" s="12" t="s">
        <v>47</v>
      </c>
      <c r="D13" s="13">
        <v>3583660</v>
      </c>
      <c r="E13" s="43">
        <v>3583660</v>
      </c>
      <c r="F13" s="43">
        <v>1658697</v>
      </c>
      <c r="G13" s="60">
        <f t="shared" si="1"/>
        <v>46.284999134962575</v>
      </c>
    </row>
    <row r="14" spans="1:7" ht="15" customHeight="1">
      <c r="A14" s="12"/>
      <c r="B14" s="9" t="s">
        <v>15</v>
      </c>
      <c r="C14" s="16" t="s">
        <v>6</v>
      </c>
      <c r="D14" s="17">
        <f>D15</f>
        <v>41420</v>
      </c>
      <c r="E14" s="43">
        <f>E15</f>
        <v>21500</v>
      </c>
      <c r="F14" s="43">
        <f>F15</f>
        <v>10500</v>
      </c>
      <c r="G14" s="60">
        <f t="shared" si="1"/>
        <v>48.837209302325576</v>
      </c>
    </row>
    <row r="15" spans="1:7" ht="15" customHeight="1">
      <c r="A15" s="12"/>
      <c r="B15" s="5"/>
      <c r="C15" s="12" t="s">
        <v>43</v>
      </c>
      <c r="D15" s="13">
        <v>41420</v>
      </c>
      <c r="E15" s="43">
        <v>21500</v>
      </c>
      <c r="F15" s="43">
        <v>10500</v>
      </c>
      <c r="G15" s="60">
        <f t="shared" si="1"/>
        <v>48.837209302325576</v>
      </c>
    </row>
    <row r="16" spans="1:7" ht="15" customHeight="1">
      <c r="A16" s="12"/>
      <c r="B16" s="9" t="s">
        <v>16</v>
      </c>
      <c r="C16" s="16" t="s">
        <v>7</v>
      </c>
      <c r="D16" s="17">
        <f>D17</f>
        <v>23745</v>
      </c>
      <c r="E16" s="43">
        <f>E17</f>
        <v>23745</v>
      </c>
      <c r="F16" s="43">
        <f>F17</f>
        <v>5350</v>
      </c>
      <c r="G16" s="60">
        <f t="shared" si="1"/>
        <v>22.531059170351654</v>
      </c>
    </row>
    <row r="17" spans="1:7" ht="15" customHeight="1">
      <c r="A17" s="12"/>
      <c r="B17" s="5"/>
      <c r="C17" s="12" t="s">
        <v>44</v>
      </c>
      <c r="D17" s="13">
        <v>23745</v>
      </c>
      <c r="E17" s="43">
        <v>23745</v>
      </c>
      <c r="F17" s="43">
        <v>5350</v>
      </c>
      <c r="G17" s="60">
        <f t="shared" si="1"/>
        <v>22.531059170351654</v>
      </c>
    </row>
    <row r="18" spans="1:7" ht="15" customHeight="1">
      <c r="A18" s="12"/>
      <c r="B18" s="9">
        <v>80195</v>
      </c>
      <c r="C18" s="16" t="s">
        <v>27</v>
      </c>
      <c r="D18" s="17">
        <f>D19</f>
        <v>49392</v>
      </c>
      <c r="E18" s="43">
        <f>E19</f>
        <v>49392</v>
      </c>
      <c r="F18" s="43">
        <f>F19</f>
        <v>35606</v>
      </c>
      <c r="G18" s="60">
        <f t="shared" si="1"/>
        <v>72.08859734369939</v>
      </c>
    </row>
    <row r="19" spans="1:7" ht="15" customHeight="1">
      <c r="A19" s="12"/>
      <c r="B19" s="5"/>
      <c r="C19" s="12" t="s">
        <v>45</v>
      </c>
      <c r="D19" s="13">
        <v>49392</v>
      </c>
      <c r="E19" s="43">
        <v>49392</v>
      </c>
      <c r="F19" s="43">
        <v>35606</v>
      </c>
      <c r="G19" s="60">
        <f t="shared" si="1"/>
        <v>72.08859734369939</v>
      </c>
    </row>
    <row r="20" spans="1:7" ht="15" customHeight="1">
      <c r="A20" s="29">
        <v>852</v>
      </c>
      <c r="B20" s="29"/>
      <c r="C20" s="15" t="s">
        <v>28</v>
      </c>
      <c r="D20" s="7">
        <f>D21+D23</f>
        <v>327790</v>
      </c>
      <c r="E20" s="52">
        <f>E21+E23</f>
        <v>327790</v>
      </c>
      <c r="F20" s="52">
        <f>F21+F23</f>
        <v>192044</v>
      </c>
      <c r="G20" s="60">
        <f t="shared" si="1"/>
        <v>58.58751029622624</v>
      </c>
    </row>
    <row r="21" spans="1:7" ht="15" customHeight="1">
      <c r="A21" s="12"/>
      <c r="B21" s="9">
        <v>85201</v>
      </c>
      <c r="C21" s="16" t="s">
        <v>29</v>
      </c>
      <c r="D21" s="17">
        <f>D22</f>
        <v>112790</v>
      </c>
      <c r="E21" s="43">
        <f>E22</f>
        <v>112790</v>
      </c>
      <c r="F21" s="43">
        <f>F22</f>
        <v>64992</v>
      </c>
      <c r="G21" s="60">
        <f t="shared" si="1"/>
        <v>57.622129621420335</v>
      </c>
    </row>
    <row r="22" spans="1:7" ht="15" customHeight="1">
      <c r="A22" s="12"/>
      <c r="B22" s="5"/>
      <c r="C22" s="12" t="s">
        <v>45</v>
      </c>
      <c r="D22" s="13">
        <v>112790</v>
      </c>
      <c r="E22" s="43">
        <v>112790</v>
      </c>
      <c r="F22" s="43">
        <v>64992</v>
      </c>
      <c r="G22" s="60">
        <f t="shared" si="1"/>
        <v>57.622129621420335</v>
      </c>
    </row>
    <row r="23" spans="1:7" ht="15" customHeight="1">
      <c r="A23" s="12"/>
      <c r="B23" s="9">
        <v>85204</v>
      </c>
      <c r="C23" s="16" t="s">
        <v>30</v>
      </c>
      <c r="D23" s="17">
        <f>D24</f>
        <v>215000</v>
      </c>
      <c r="E23" s="43">
        <f>E24</f>
        <v>215000</v>
      </c>
      <c r="F23" s="43">
        <f>F24</f>
        <v>127052</v>
      </c>
      <c r="G23" s="60">
        <f t="shared" si="1"/>
        <v>59.093953488372094</v>
      </c>
    </row>
    <row r="24" spans="1:7" ht="15" customHeight="1">
      <c r="A24" s="12"/>
      <c r="B24" s="5"/>
      <c r="C24" s="12" t="s">
        <v>45</v>
      </c>
      <c r="D24" s="13">
        <v>215000</v>
      </c>
      <c r="E24" s="43">
        <v>215000</v>
      </c>
      <c r="F24" s="43">
        <v>127052</v>
      </c>
      <c r="G24" s="60">
        <f t="shared" si="1"/>
        <v>59.093953488372094</v>
      </c>
    </row>
    <row r="25" spans="1:7" ht="15" customHeight="1">
      <c r="A25" s="29" t="s">
        <v>17</v>
      </c>
      <c r="B25" s="5"/>
      <c r="C25" s="15" t="s">
        <v>8</v>
      </c>
      <c r="D25" s="7">
        <f aca="true" t="shared" si="2" ref="D25:F26">D26</f>
        <v>1891189</v>
      </c>
      <c r="E25" s="52">
        <f t="shared" si="2"/>
        <v>1891189</v>
      </c>
      <c r="F25" s="52">
        <f t="shared" si="2"/>
        <v>1017398</v>
      </c>
      <c r="G25" s="60">
        <f t="shared" si="1"/>
        <v>53.796738453956735</v>
      </c>
    </row>
    <row r="26" spans="1:7" ht="15" customHeight="1">
      <c r="A26" s="29"/>
      <c r="B26" s="9" t="s">
        <v>18</v>
      </c>
      <c r="C26" s="16" t="s">
        <v>9</v>
      </c>
      <c r="D26" s="17">
        <f t="shared" si="2"/>
        <v>1891189</v>
      </c>
      <c r="E26" s="43">
        <f t="shared" si="2"/>
        <v>1891189</v>
      </c>
      <c r="F26" s="43">
        <f t="shared" si="2"/>
        <v>1017398</v>
      </c>
      <c r="G26" s="60">
        <f t="shared" si="1"/>
        <v>53.796738453956735</v>
      </c>
    </row>
    <row r="27" spans="1:7" ht="15" customHeight="1">
      <c r="A27" s="29"/>
      <c r="B27" s="5"/>
      <c r="C27" s="12" t="s">
        <v>45</v>
      </c>
      <c r="D27" s="13">
        <v>1891189</v>
      </c>
      <c r="E27" s="43">
        <v>1891189</v>
      </c>
      <c r="F27" s="43">
        <v>1017398</v>
      </c>
      <c r="G27" s="60">
        <f t="shared" si="1"/>
        <v>53.796738453956735</v>
      </c>
    </row>
    <row r="28" spans="1:7" ht="15" customHeight="1">
      <c r="A28" s="29"/>
      <c r="B28" s="5"/>
      <c r="C28" s="12" t="s">
        <v>46</v>
      </c>
      <c r="D28" s="13">
        <v>0</v>
      </c>
      <c r="E28" s="43">
        <v>0</v>
      </c>
      <c r="F28" s="43">
        <v>0</v>
      </c>
      <c r="G28" s="60">
        <v>0</v>
      </c>
    </row>
    <row r="29" spans="1:7" ht="15" customHeight="1">
      <c r="A29" s="29"/>
      <c r="B29" s="5"/>
      <c r="C29" s="12" t="s">
        <v>47</v>
      </c>
      <c r="D29" s="13">
        <v>1600031</v>
      </c>
      <c r="E29" s="43">
        <v>1597219</v>
      </c>
      <c r="F29" s="43">
        <v>760155</v>
      </c>
      <c r="G29" s="60">
        <f t="shared" si="1"/>
        <v>47.592409055990444</v>
      </c>
    </row>
    <row r="30" spans="1:7" ht="15" customHeight="1">
      <c r="A30" s="29" t="s">
        <v>19</v>
      </c>
      <c r="B30" s="5"/>
      <c r="C30" s="15" t="s">
        <v>10</v>
      </c>
      <c r="D30" s="7">
        <f>D31+D35</f>
        <v>406052</v>
      </c>
      <c r="E30" s="52">
        <f>E31+E35</f>
        <v>294368</v>
      </c>
      <c r="F30" s="52">
        <f>F31+F35</f>
        <v>135666</v>
      </c>
      <c r="G30" s="60">
        <f t="shared" si="1"/>
        <v>46.08721056636591</v>
      </c>
    </row>
    <row r="31" spans="1:7" ht="15" customHeight="1">
      <c r="A31" s="29"/>
      <c r="B31" s="9" t="s">
        <v>20</v>
      </c>
      <c r="C31" s="16" t="s">
        <v>11</v>
      </c>
      <c r="D31" s="17">
        <f>D32+D33</f>
        <v>401684</v>
      </c>
      <c r="E31" s="43">
        <f>E32</f>
        <v>290000</v>
      </c>
      <c r="F31" s="43">
        <f>F32</f>
        <v>133846</v>
      </c>
      <c r="G31" s="60">
        <f t="shared" si="1"/>
        <v>46.15379310344828</v>
      </c>
    </row>
    <row r="32" spans="1:7" ht="15" customHeight="1">
      <c r="A32" s="29"/>
      <c r="B32" s="5"/>
      <c r="C32" s="12" t="s">
        <v>45</v>
      </c>
      <c r="D32" s="13">
        <v>394684</v>
      </c>
      <c r="E32" s="43">
        <v>290000</v>
      </c>
      <c r="F32" s="43">
        <v>133846</v>
      </c>
      <c r="G32" s="60">
        <f t="shared" si="1"/>
        <v>46.15379310344828</v>
      </c>
    </row>
    <row r="33" spans="1:7" ht="15" customHeight="1">
      <c r="A33" s="12"/>
      <c r="B33" s="5"/>
      <c r="C33" s="12" t="s">
        <v>41</v>
      </c>
      <c r="D33" s="13">
        <v>7000</v>
      </c>
      <c r="E33" s="43">
        <v>0</v>
      </c>
      <c r="F33" s="43">
        <v>0</v>
      </c>
      <c r="G33" s="60">
        <v>0</v>
      </c>
    </row>
    <row r="34" spans="1:7" ht="13.5" customHeight="1">
      <c r="A34" s="12"/>
      <c r="B34" s="5"/>
      <c r="C34" s="12" t="s">
        <v>47</v>
      </c>
      <c r="D34" s="13">
        <v>239070</v>
      </c>
      <c r="E34" s="43">
        <v>213386</v>
      </c>
      <c r="F34" s="43">
        <v>103966</v>
      </c>
      <c r="G34" s="60">
        <f t="shared" si="1"/>
        <v>48.72203424779508</v>
      </c>
    </row>
    <row r="35" spans="1:7" ht="15" customHeight="1">
      <c r="A35" s="12"/>
      <c r="B35" s="9">
        <v>85415</v>
      </c>
      <c r="C35" s="16" t="s">
        <v>26</v>
      </c>
      <c r="D35" s="17">
        <f>D36</f>
        <v>4368</v>
      </c>
      <c r="E35" s="43">
        <f>E36</f>
        <v>4368</v>
      </c>
      <c r="F35" s="43">
        <f>F36</f>
        <v>1820</v>
      </c>
      <c r="G35" s="60">
        <f t="shared" si="1"/>
        <v>41.66666666666667</v>
      </c>
    </row>
    <row r="36" spans="1:7" ht="15" customHeight="1">
      <c r="A36" s="12"/>
      <c r="B36" s="5"/>
      <c r="C36" s="12" t="s">
        <v>45</v>
      </c>
      <c r="D36" s="13">
        <v>4368</v>
      </c>
      <c r="E36" s="43">
        <v>4368</v>
      </c>
      <c r="F36" s="43">
        <v>1820</v>
      </c>
      <c r="G36" s="60">
        <f t="shared" si="1"/>
        <v>41.66666666666667</v>
      </c>
    </row>
    <row r="37" spans="1:7" ht="15" customHeight="1">
      <c r="A37" s="12"/>
      <c r="B37" s="5"/>
      <c r="C37" s="15" t="s">
        <v>24</v>
      </c>
      <c r="D37" s="7">
        <f>D9+D20+D25+D30+D6</f>
        <v>7162339</v>
      </c>
      <c r="E37" s="55">
        <f>E6+E9+E25+E30+E20+E3</f>
        <v>7259697</v>
      </c>
      <c r="F37" s="55">
        <f>F6+F9+F25+F30+F20</f>
        <v>3504549</v>
      </c>
      <c r="G37" s="60">
        <f t="shared" si="1"/>
        <v>48.27403953636081</v>
      </c>
    </row>
    <row r="38" spans="1:7" ht="15" customHeight="1">
      <c r="A38" s="12"/>
      <c r="B38" s="5"/>
      <c r="C38" s="12" t="s">
        <v>44</v>
      </c>
      <c r="D38" s="13">
        <f>D11+D15+D17+D19+D22+D24+D27+D32+D8+D36</f>
        <v>7115339</v>
      </c>
      <c r="E38" s="54">
        <f>E11+E15+E17+E19+E22+E24+E27+E32+E8+E36</f>
        <v>6824697</v>
      </c>
      <c r="F38" s="54">
        <f>F11+F15+F17+F19+F22+F24+F27+F32+F8+F36</f>
        <v>3504549</v>
      </c>
      <c r="G38" s="60">
        <f t="shared" si="1"/>
        <v>51.350983054632316</v>
      </c>
    </row>
    <row r="39" spans="1:7" ht="15" customHeight="1">
      <c r="A39" s="12"/>
      <c r="B39" s="5"/>
      <c r="C39" s="12" t="s">
        <v>46</v>
      </c>
      <c r="D39" s="13">
        <f aca="true" t="shared" si="3" ref="D39:F40">D12+D28+D33</f>
        <v>47000</v>
      </c>
      <c r="E39" s="7">
        <f>E4</f>
        <v>435000</v>
      </c>
      <c r="F39" s="13">
        <f t="shared" si="3"/>
        <v>0</v>
      </c>
      <c r="G39" s="60">
        <v>0</v>
      </c>
    </row>
    <row r="40" spans="1:7" ht="15" customHeight="1">
      <c r="A40" s="12"/>
      <c r="B40" s="5"/>
      <c r="C40" s="12" t="s">
        <v>47</v>
      </c>
      <c r="D40" s="13">
        <f t="shared" si="3"/>
        <v>5422761</v>
      </c>
      <c r="E40" s="56">
        <f>E13+E29+E34</f>
        <v>5394265</v>
      </c>
      <c r="F40" s="56">
        <f t="shared" si="3"/>
        <v>2522818</v>
      </c>
      <c r="G40" s="60">
        <f t="shared" si="1"/>
        <v>46.7685217541222</v>
      </c>
    </row>
    <row r="41" ht="12.75">
      <c r="B41" s="3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2012-08-23T08:22:37Z</cp:lastPrinted>
  <dcterms:created xsi:type="dcterms:W3CDTF">2005-11-09T10:48:07Z</dcterms:created>
  <dcterms:modified xsi:type="dcterms:W3CDTF">2012-08-31T08:30:22Z</dcterms:modified>
  <cp:category/>
  <cp:version/>
  <cp:contentType/>
  <cp:contentStatus/>
</cp:coreProperties>
</file>