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<sst xmlns="http://schemas.openxmlformats.org/spreadsheetml/2006/main" count="129" uniqueCount="69">
  <si>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</si>
  <si>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</si>
  <si>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</si>
  <si>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</si>
  <si>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</si>
  <si>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</si>
  <si>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</si>
  <si>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</si>
  <si>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</si>
  <si>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</si>
  <si>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</si>
  <si>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</si>
  <si>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</si>
  <si>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</si>
  <si>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</si>
  <si>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</si>
  <si>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</si>
  <si>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</si>
  <si>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</si>
  <si>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</si>
  <si>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</si>
  <si>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</si>
  <si>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</si>
  <si>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6</t>
  </si>
  <si>
    <t>OGÓŁEM  WYDATKI</t>
  </si>
  <si>
    <t>(w złotych)</t>
  </si>
  <si>
    <t>Pomoc materialna dla uczniów</t>
  </si>
  <si>
    <t>Pozostała działalność</t>
  </si>
  <si>
    <t>% ( 5: 4)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</si>
  <si>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</si>
  <si>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</si>
  <si>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</si>
  <si>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</si>
  <si>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</si>
  <si>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</si>
  <si>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</si>
  <si>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</si>
  <si>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</si>
  <si>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</si>
  <si>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</si>
  <si>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 xml:space="preserve">Dotacje celowe otrzymane z gminy na inwestycje i zakupy inwestycyjne realizowane na podstawie  porozumień (umów) między jednostkami samorządu terytorialnego </t>
  </si>
  <si>
    <t>O10</t>
  </si>
  <si>
    <t>ROLNICTWO I ŁOWIECTWO</t>
  </si>
  <si>
    <t>O1042</t>
  </si>
  <si>
    <t>Wyłączenie z produkcji gruntów rolnych</t>
  </si>
  <si>
    <t xml:space="preserve">Dotacja celowa otrzymana z tytułu pomocy  finansowej udzielanej między jednostkami  samorządu terytorialnego  na dofinansowanie własnych zadań  inwestycyjnych i zakupów inwestycyjnych </t>
  </si>
  <si>
    <t>Internaty i bursy szkolne</t>
  </si>
  <si>
    <t>Dotacje celowe otrzymane z gminy na zadania bieżące realizowane  na podstawie porozumień  (umów) między  jednostkami samorządu teryt.</t>
  </si>
  <si>
    <t xml:space="preserve">Wyłączenie z produkcji gruntów rolnych </t>
  </si>
  <si>
    <t>wydatki majątkowe</t>
  </si>
  <si>
    <t>wydatki bieżące</t>
  </si>
  <si>
    <t>Tabela Nr 6</t>
  </si>
  <si>
    <t>Dotacje celowe otrzymane z gminy na inwestycje i zakupy inwestycyjne realizowane na podstawie porozumień  (umów) między jednostkami samorządu terytorialnego</t>
  </si>
  <si>
    <t>Przewidywane wykonaie 2015r.</t>
  </si>
  <si>
    <t>Plan na 2016 rok</t>
  </si>
  <si>
    <t>Przewidywane wykonanie 2015 r.</t>
  </si>
  <si>
    <t>Plan na 2016 r.</t>
  </si>
  <si>
    <t>TRANSPORT I ŁĄCZNOŚĆ</t>
  </si>
  <si>
    <t>Usuwanie skutków klęsk żywiołowych</t>
  </si>
  <si>
    <t>BEZPIECZEŃSTWO PUBLICZNE I OCHRONA PRZECIWPOŻAROWA</t>
  </si>
  <si>
    <t xml:space="preserve">Pozostała działalność </t>
  </si>
  <si>
    <t>w tym: dochody  majątkowe</t>
  </si>
  <si>
    <t>DOCHODY i WYDATKI  W ZAKRESIE ZADAŃ REALIZOWANYCH PRZEZ POWIAT JELENIOGÓRSKI NA PODSTAWIE POROZUMIEŃ Z JEDNOSTKAMI SAMORZĄDU TERYTORIALNEGO W  2016 ROKU</t>
  </si>
  <si>
    <t>TRANSPORT  I  ŁĄCZNOŚĆ</t>
  </si>
  <si>
    <t>Realizacja zadań wymagających stosowania  specjalnej organizacji nauki i metod pracy dla dzieci i młodzieży w szkołach podstawowych,gimnazjach,liceach ogólnokształcących,liceach profilowanych i szkołąch zawodowych oraz szkołach artystycznych</t>
  </si>
  <si>
    <t>Realizacja zadań wymagających stosowania specjalnej organizacji nauki i metod pracy dla dzieci i młodzieży w szkołach podstawowych,gimnazjach ,liceach ogólnokształcących,liceach profilowanych i szkołach zawodowych oraz szkołach artystycznych</t>
  </si>
  <si>
    <t>I. DOCHODY</t>
  </si>
  <si>
    <t>% (6:5)</t>
  </si>
  <si>
    <t>w tym: wynagrodzenia i składki  od nich naliczane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</si>
</sst>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  <numFmt numFmtId="178" formatCode="0.00000000"/>
    <numFmt numFmtId="179" formatCode="#,##0_ ;\-#,##0\ 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9" fontId="2" fillId="0" borderId="10" xfId="42" applyNumberFormat="1" applyFont="1" applyBorder="1" applyAlignment="1">
      <alignment horizontal="center" vertical="top" wrapText="1"/>
    </xf>
    <xf numFmtId="169" fontId="3" fillId="0" borderId="10" xfId="42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9" fontId="1" fillId="0" borderId="10" xfId="42" applyNumberFormat="1" applyFont="1" applyBorder="1" applyAlignment="1">
      <alignment horizontal="center" vertical="top" wrapText="1"/>
    </xf>
    <xf numFmtId="169" fontId="4" fillId="0" borderId="10" xfId="42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9" fontId="3" fillId="0" borderId="10" xfId="0" applyNumberFormat="1" applyFont="1" applyBorder="1" applyAlignment="1">
      <alignment vertical="top" wrapText="1"/>
    </xf>
    <xf numFmtId="169" fontId="5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169" fontId="4" fillId="0" borderId="10" xfId="42" applyNumberFormat="1" applyFont="1" applyBorder="1" applyAlignment="1">
      <alignment horizontal="right" wrapText="1"/>
    </xf>
    <xf numFmtId="169" fontId="3" fillId="0" borderId="10" xfId="42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wrapText="1"/>
    </xf>
    <xf numFmtId="169" fontId="3" fillId="0" borderId="10" xfId="0" applyNumberFormat="1" applyFont="1" applyBorder="1" applyAlignment="1">
      <alignment horizontal="right" vertical="top" wrapText="1"/>
    </xf>
    <xf numFmtId="169" fontId="3" fillId="0" borderId="10" xfId="42" applyNumberFormat="1" applyFont="1" applyBorder="1" applyAlignment="1">
      <alignment horizontal="right" wrapText="1"/>
    </xf>
    <xf numFmtId="169" fontId="4" fillId="0" borderId="10" xfId="42" applyNumberFormat="1" applyFont="1" applyBorder="1" applyAlignment="1">
      <alignment horizontal="right" wrapText="1"/>
    </xf>
    <xf numFmtId="169" fontId="3" fillId="0" borderId="10" xfId="42" applyNumberFormat="1" applyFont="1" applyBorder="1" applyAlignment="1">
      <alignment horizontal="right" vertical="center" wrapText="1"/>
    </xf>
    <xf numFmtId="179" fontId="4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169" fontId="3" fillId="0" borderId="10" xfId="0" applyNumberFormat="1" applyFont="1" applyBorder="1" applyAlignment="1">
      <alignment horizontal="right" wrapText="1"/>
    </xf>
    <xf numFmtId="169" fontId="3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vertical="top" wrapText="1"/>
    </xf>
    <xf numFmtId="169" fontId="2" fillId="0" borderId="10" xfId="42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169" fontId="2" fillId="0" borderId="10" xfId="42" applyNumberFormat="1" applyFont="1" applyBorder="1" applyAlignment="1">
      <alignment horizontal="right" vertical="top" wrapText="1"/>
    </xf>
    <xf numFmtId="169" fontId="4" fillId="0" borderId="10" xfId="42" applyNumberFormat="1" applyFont="1" applyBorder="1" applyAlignment="1">
      <alignment horizontal="right" vertical="top" wrapText="1"/>
    </xf>
    <xf numFmtId="169" fontId="3" fillId="0" borderId="10" xfId="42" applyNumberFormat="1" applyFont="1" applyBorder="1" applyAlignment="1">
      <alignment horizontal="right" vertical="top" wrapText="1"/>
    </xf>
    <xf numFmtId="169" fontId="1" fillId="0" borderId="10" xfId="42" applyNumberFormat="1" applyFont="1" applyBorder="1" applyAlignment="1">
      <alignment horizontal="right" vertical="top" wrapText="1"/>
    </xf>
    <xf numFmtId="169" fontId="2" fillId="0" borderId="10" xfId="42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52">
      <selection activeCell="K44" sqref="K44"/>
    </sheetView>
  </sheetViews>
  <sheetFormatPr defaultColWidth="9.140625" defaultRowHeight="12.75"/>
  <cols>
    <col min="4" max="4" width="66.7109375" style="0" customWidth="1"/>
    <col min="5" max="5" width="13.8515625" style="0" customWidth="1"/>
    <col min="6" max="6" width="13.421875" style="0" customWidth="1"/>
    <col min="7" max="7" width="12.00390625" style="0" customWidth="1"/>
  </cols>
  <sheetData>
    <row r="1" spans="1:7" ht="12" customHeight="1">
      <c r="A1" s="57" t="s">
        <v>51</v>
      </c>
      <c r="B1" s="57"/>
      <c r="C1" s="57"/>
      <c r="D1" s="57"/>
      <c r="E1" s="57"/>
      <c r="F1" s="57"/>
      <c r="G1" s="57"/>
    </row>
    <row r="2" spans="1:7" ht="25.5" customHeight="1">
      <c r="A2" s="56" t="s">
        <v>62</v>
      </c>
      <c r="B2" s="56"/>
      <c r="C2" s="56"/>
      <c r="D2" s="56"/>
      <c r="E2" s="56"/>
      <c r="F2" s="56"/>
      <c r="G2" s="56"/>
    </row>
    <row r="3" spans="1:7" ht="12.75" customHeight="1">
      <c r="A3" s="58" t="s">
        <v>66</v>
      </c>
      <c r="B3" s="58"/>
      <c r="C3" s="58"/>
      <c r="D3" s="19"/>
      <c r="E3" s="19"/>
      <c r="F3" s="19"/>
      <c r="G3" s="40" t="s">
        <v>25</v>
      </c>
    </row>
    <row r="4" spans="1:7" ht="14.25" customHeight="1">
      <c r="A4" s="59" t="s">
        <v>0</v>
      </c>
      <c r="B4" s="59" t="s">
        <v>1</v>
      </c>
      <c r="C4" s="59" t="s">
        <v>2</v>
      </c>
      <c r="D4" s="59" t="s">
        <v>3</v>
      </c>
      <c r="E4" s="60" t="s">
        <v>55</v>
      </c>
      <c r="F4" s="59" t="s">
        <v>56</v>
      </c>
      <c r="G4" s="59" t="s">
        <v>67</v>
      </c>
    </row>
    <row r="5" spans="1:7" ht="10.5" customHeight="1">
      <c r="A5" s="59"/>
      <c r="B5" s="59"/>
      <c r="C5" s="59"/>
      <c r="D5" s="59"/>
      <c r="E5" s="61"/>
      <c r="F5" s="59"/>
      <c r="G5" s="59"/>
    </row>
    <row r="6" spans="1:7" ht="13.5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</row>
    <row r="7" spans="1:7" ht="11.25" customHeight="1">
      <c r="A7" s="11" t="s">
        <v>41</v>
      </c>
      <c r="B7" s="11"/>
      <c r="C7" s="11"/>
      <c r="D7" s="3" t="s">
        <v>42</v>
      </c>
      <c r="E7" s="34">
        <f>E8</f>
        <v>12000</v>
      </c>
      <c r="F7" s="27">
        <v>0</v>
      </c>
      <c r="G7" s="32">
        <f>(F7/E7)*100</f>
        <v>0</v>
      </c>
    </row>
    <row r="8" spans="1:7" s="43" customFormat="1" ht="14.25" customHeight="1">
      <c r="A8" s="20"/>
      <c r="B8" s="11" t="s">
        <v>43</v>
      </c>
      <c r="C8" s="11"/>
      <c r="D8" s="3" t="s">
        <v>44</v>
      </c>
      <c r="E8" s="41">
        <f>E9</f>
        <v>12000</v>
      </c>
      <c r="F8" s="42">
        <v>0</v>
      </c>
      <c r="G8" s="32">
        <f aca="true" t="shared" si="0" ref="G8:G51">(F8/E8)*100</f>
        <v>0</v>
      </c>
    </row>
    <row r="9" spans="1:7" ht="35.25" customHeight="1">
      <c r="A9" s="20"/>
      <c r="B9" s="2"/>
      <c r="C9" s="20">
        <v>6300</v>
      </c>
      <c r="D9" s="21" t="s">
        <v>45</v>
      </c>
      <c r="E9" s="30">
        <v>12000</v>
      </c>
      <c r="F9" s="28">
        <v>0</v>
      </c>
      <c r="G9" s="33">
        <f t="shared" si="0"/>
        <v>0</v>
      </c>
    </row>
    <row r="10" spans="1:7" ht="10.5" customHeight="1">
      <c r="A10" s="11">
        <v>600</v>
      </c>
      <c r="B10" s="11"/>
      <c r="C10" s="11"/>
      <c r="D10" s="3" t="s">
        <v>63</v>
      </c>
      <c r="E10" s="31">
        <f>E11</f>
        <v>746000</v>
      </c>
      <c r="F10" s="28">
        <v>0</v>
      </c>
      <c r="G10" s="32">
        <f t="shared" si="0"/>
        <v>0</v>
      </c>
    </row>
    <row r="11" spans="1:7" s="43" customFormat="1" ht="11.25" customHeight="1">
      <c r="A11" s="20"/>
      <c r="B11" s="11">
        <v>60078</v>
      </c>
      <c r="C11" s="11"/>
      <c r="D11" s="3" t="s">
        <v>58</v>
      </c>
      <c r="E11" s="31">
        <f>E12</f>
        <v>746000</v>
      </c>
      <c r="F11" s="42">
        <v>0</v>
      </c>
      <c r="G11" s="32">
        <f t="shared" si="0"/>
        <v>0</v>
      </c>
    </row>
    <row r="12" spans="1:7" ht="36" customHeight="1">
      <c r="A12" s="20"/>
      <c r="B12" s="2"/>
      <c r="C12" s="20">
        <v>6300</v>
      </c>
      <c r="D12" s="21" t="s">
        <v>45</v>
      </c>
      <c r="E12" s="30">
        <v>746000</v>
      </c>
      <c r="F12" s="28">
        <v>0</v>
      </c>
      <c r="G12" s="33">
        <f t="shared" si="0"/>
        <v>0</v>
      </c>
    </row>
    <row r="13" spans="1:7" ht="12" customHeight="1">
      <c r="A13" s="11">
        <v>750</v>
      </c>
      <c r="B13" s="2"/>
      <c r="C13" s="20"/>
      <c r="D13" s="3" t="s">
        <v>36</v>
      </c>
      <c r="E13" s="31">
        <f>E14</f>
        <v>101000</v>
      </c>
      <c r="F13" s="31">
        <f>F14</f>
        <v>101000</v>
      </c>
      <c r="G13" s="32">
        <f t="shared" si="0"/>
        <v>100</v>
      </c>
    </row>
    <row r="14" spans="1:7" s="43" customFormat="1" ht="14.25" customHeight="1">
      <c r="A14" s="20"/>
      <c r="B14" s="11">
        <v>75075</v>
      </c>
      <c r="C14" s="20"/>
      <c r="D14" s="3" t="s">
        <v>37</v>
      </c>
      <c r="E14" s="30">
        <f>E15</f>
        <v>101000</v>
      </c>
      <c r="F14" s="30">
        <f>F15</f>
        <v>101000</v>
      </c>
      <c r="G14" s="32">
        <f t="shared" si="0"/>
        <v>100</v>
      </c>
    </row>
    <row r="15" spans="1:10" ht="24.75" customHeight="1">
      <c r="A15" s="20"/>
      <c r="B15" s="2"/>
      <c r="C15" s="20">
        <v>2310</v>
      </c>
      <c r="D15" s="22" t="s">
        <v>34</v>
      </c>
      <c r="E15" s="30">
        <v>101000</v>
      </c>
      <c r="F15" s="30">
        <v>101000</v>
      </c>
      <c r="G15" s="33">
        <f t="shared" si="0"/>
        <v>100</v>
      </c>
      <c r="J15" s="15"/>
    </row>
    <row r="16" spans="1:10" ht="12.75" customHeight="1">
      <c r="A16" s="11">
        <v>754</v>
      </c>
      <c r="B16" s="11"/>
      <c r="C16" s="11"/>
      <c r="D16" s="10" t="s">
        <v>59</v>
      </c>
      <c r="E16" s="31">
        <f>E17</f>
        <v>36000</v>
      </c>
      <c r="F16" s="31">
        <v>0</v>
      </c>
      <c r="G16" s="32">
        <f t="shared" si="0"/>
        <v>0</v>
      </c>
      <c r="J16" s="15"/>
    </row>
    <row r="17" spans="1:10" s="43" customFormat="1" ht="12.75" customHeight="1">
      <c r="A17" s="20"/>
      <c r="B17" s="11">
        <v>75495</v>
      </c>
      <c r="C17" s="11"/>
      <c r="D17" s="10" t="s">
        <v>60</v>
      </c>
      <c r="E17" s="31">
        <f>E18</f>
        <v>36000</v>
      </c>
      <c r="F17" s="31">
        <v>0</v>
      </c>
      <c r="G17" s="32">
        <f t="shared" si="0"/>
        <v>0</v>
      </c>
      <c r="J17" s="44"/>
    </row>
    <row r="18" spans="1:10" ht="38.25" customHeight="1">
      <c r="A18" s="20"/>
      <c r="B18" s="2"/>
      <c r="C18" s="20">
        <v>6300</v>
      </c>
      <c r="D18" s="21" t="s">
        <v>45</v>
      </c>
      <c r="E18" s="30">
        <v>36000</v>
      </c>
      <c r="F18" s="30">
        <v>0</v>
      </c>
      <c r="G18" s="33">
        <f t="shared" si="0"/>
        <v>0</v>
      </c>
      <c r="J18" s="15"/>
    </row>
    <row r="19" spans="1:11" ht="11.25" customHeight="1">
      <c r="A19" s="24">
        <v>801</v>
      </c>
      <c r="B19" s="11"/>
      <c r="C19" s="24"/>
      <c r="D19" s="23" t="s">
        <v>4</v>
      </c>
      <c r="E19" s="35">
        <f>E20+E23+E25+E29+E27</f>
        <v>3867464</v>
      </c>
      <c r="F19" s="35">
        <f>F20+F23+F25+F29+F27</f>
        <v>4427460</v>
      </c>
      <c r="G19" s="32">
        <f t="shared" si="0"/>
        <v>114.479669364731</v>
      </c>
      <c r="K19" s="17"/>
    </row>
    <row r="20" spans="1:7" s="43" customFormat="1" ht="12" customHeight="1">
      <c r="A20" s="23"/>
      <c r="B20" s="11">
        <v>80110</v>
      </c>
      <c r="C20" s="24"/>
      <c r="D20" s="23" t="s">
        <v>5</v>
      </c>
      <c r="E20" s="35">
        <f>E21+E22</f>
        <v>3571353</v>
      </c>
      <c r="F20" s="35">
        <f>F21+F22</f>
        <v>4186991</v>
      </c>
      <c r="G20" s="32">
        <f t="shared" si="0"/>
        <v>117.23822876092058</v>
      </c>
    </row>
    <row r="21" spans="1:7" ht="26.25" customHeight="1">
      <c r="A21" s="22"/>
      <c r="B21" s="2"/>
      <c r="C21" s="20">
        <v>2310</v>
      </c>
      <c r="D21" s="22" t="s">
        <v>34</v>
      </c>
      <c r="E21" s="30">
        <v>3571353</v>
      </c>
      <c r="F21" s="30">
        <v>4178641</v>
      </c>
      <c r="G21" s="45">
        <f t="shared" si="0"/>
        <v>117.0044238136079</v>
      </c>
    </row>
    <row r="22" spans="1:7" ht="24.75" customHeight="1">
      <c r="A22" s="22"/>
      <c r="B22" s="2"/>
      <c r="C22" s="20">
        <v>6610</v>
      </c>
      <c r="D22" s="22" t="s">
        <v>40</v>
      </c>
      <c r="E22" s="30">
        <v>0</v>
      </c>
      <c r="F22" s="30">
        <v>8350</v>
      </c>
      <c r="G22" s="45">
        <v>0</v>
      </c>
    </row>
    <row r="23" spans="1:7" s="43" customFormat="1" ht="12.75" customHeight="1">
      <c r="A23" s="22"/>
      <c r="B23" s="11">
        <v>80113</v>
      </c>
      <c r="C23" s="24"/>
      <c r="D23" s="23" t="s">
        <v>6</v>
      </c>
      <c r="E23" s="35">
        <f>E24</f>
        <v>10500</v>
      </c>
      <c r="F23" s="35">
        <f>F24</f>
        <v>12000</v>
      </c>
      <c r="G23" s="32">
        <f t="shared" si="0"/>
        <v>114.28571428571428</v>
      </c>
    </row>
    <row r="24" spans="1:7" ht="26.25" customHeight="1">
      <c r="A24" s="22"/>
      <c r="B24" s="2"/>
      <c r="C24" s="20">
        <v>2310</v>
      </c>
      <c r="D24" s="22" t="s">
        <v>33</v>
      </c>
      <c r="E24" s="30">
        <v>10500</v>
      </c>
      <c r="F24" s="30">
        <v>12000</v>
      </c>
      <c r="G24" s="45">
        <f t="shared" si="0"/>
        <v>114.28571428571428</v>
      </c>
    </row>
    <row r="25" spans="1:7" s="43" customFormat="1" ht="12" customHeight="1">
      <c r="A25" s="22"/>
      <c r="B25" s="11">
        <v>80146</v>
      </c>
      <c r="C25" s="24"/>
      <c r="D25" s="23" t="s">
        <v>7</v>
      </c>
      <c r="E25" s="35">
        <f>E26</f>
        <v>15978</v>
      </c>
      <c r="F25" s="35">
        <f>F26</f>
        <v>17015</v>
      </c>
      <c r="G25" s="32">
        <f t="shared" si="0"/>
        <v>106.49017398923519</v>
      </c>
    </row>
    <row r="26" spans="1:7" ht="26.25" customHeight="1">
      <c r="A26" s="22"/>
      <c r="B26" s="2"/>
      <c r="C26" s="20">
        <v>2310</v>
      </c>
      <c r="D26" s="22" t="s">
        <v>34</v>
      </c>
      <c r="E26" s="30">
        <v>15978</v>
      </c>
      <c r="F26" s="30">
        <v>17015</v>
      </c>
      <c r="G26" s="45">
        <f t="shared" si="0"/>
        <v>106.49017398923519</v>
      </c>
    </row>
    <row r="27" spans="1:7" s="43" customFormat="1" ht="38.25" customHeight="1">
      <c r="A27" s="22"/>
      <c r="B27" s="11">
        <v>80150</v>
      </c>
      <c r="C27" s="11"/>
      <c r="D27" s="10" t="s">
        <v>65</v>
      </c>
      <c r="E27" s="31">
        <f>E28</f>
        <v>214026</v>
      </c>
      <c r="F27" s="31">
        <f>F28</f>
        <v>155598</v>
      </c>
      <c r="G27" s="33">
        <f t="shared" si="0"/>
        <v>72.7005130217824</v>
      </c>
    </row>
    <row r="28" spans="1:7" ht="26.25" customHeight="1">
      <c r="A28" s="22"/>
      <c r="B28" s="2"/>
      <c r="C28" s="20">
        <v>2310</v>
      </c>
      <c r="D28" s="22" t="s">
        <v>34</v>
      </c>
      <c r="E28" s="30">
        <v>214026</v>
      </c>
      <c r="F28" s="30">
        <v>155598</v>
      </c>
      <c r="G28" s="45">
        <f t="shared" si="0"/>
        <v>72.7005130217824</v>
      </c>
    </row>
    <row r="29" spans="1:7" s="43" customFormat="1" ht="14.25" customHeight="1">
      <c r="A29" s="22"/>
      <c r="B29" s="11">
        <v>80195</v>
      </c>
      <c r="C29" s="24"/>
      <c r="D29" s="23" t="s">
        <v>27</v>
      </c>
      <c r="E29" s="35">
        <f>E30</f>
        <v>55607</v>
      </c>
      <c r="F29" s="35">
        <f>F30</f>
        <v>55856</v>
      </c>
      <c r="G29" s="32">
        <f t="shared" si="0"/>
        <v>100.4477853507652</v>
      </c>
    </row>
    <row r="30" spans="1:7" ht="27" customHeight="1">
      <c r="A30" s="22"/>
      <c r="B30" s="2"/>
      <c r="C30" s="20">
        <v>2310</v>
      </c>
      <c r="D30" s="22" t="s">
        <v>34</v>
      </c>
      <c r="E30" s="30">
        <v>55607</v>
      </c>
      <c r="F30" s="30">
        <v>55856</v>
      </c>
      <c r="G30" s="45">
        <f t="shared" si="0"/>
        <v>100.4477853507652</v>
      </c>
    </row>
    <row r="31" spans="1:7" ht="12.75" customHeight="1">
      <c r="A31" s="24">
        <v>852</v>
      </c>
      <c r="B31" s="11"/>
      <c r="C31" s="24"/>
      <c r="D31" s="23" t="s">
        <v>29</v>
      </c>
      <c r="E31" s="35">
        <f>E32+E34</f>
        <v>255400</v>
      </c>
      <c r="F31" s="35">
        <f>F32+F34</f>
        <v>245000</v>
      </c>
      <c r="G31" s="32">
        <f t="shared" si="0"/>
        <v>95.92795614722004</v>
      </c>
    </row>
    <row r="32" spans="1:7" s="43" customFormat="1" ht="14.25" customHeight="1">
      <c r="A32" s="20"/>
      <c r="B32" s="11">
        <v>85201</v>
      </c>
      <c r="C32" s="24"/>
      <c r="D32" s="23" t="s">
        <v>30</v>
      </c>
      <c r="E32" s="35">
        <f>E33</f>
        <v>7700</v>
      </c>
      <c r="F32" s="35">
        <v>0</v>
      </c>
      <c r="G32" s="32">
        <f t="shared" si="0"/>
        <v>0</v>
      </c>
    </row>
    <row r="33" spans="1:7" ht="26.25" customHeight="1">
      <c r="A33" s="20"/>
      <c r="B33" s="2"/>
      <c r="C33" s="20">
        <v>2320</v>
      </c>
      <c r="D33" s="22" t="s">
        <v>35</v>
      </c>
      <c r="E33" s="30">
        <v>7700</v>
      </c>
      <c r="F33" s="30">
        <v>0</v>
      </c>
      <c r="G33" s="45">
        <f t="shared" si="0"/>
        <v>0</v>
      </c>
    </row>
    <row r="34" spans="1:7" s="43" customFormat="1" ht="13.5" customHeight="1">
      <c r="A34" s="20"/>
      <c r="B34" s="11">
        <v>85204</v>
      </c>
      <c r="C34" s="24"/>
      <c r="D34" s="23" t="s">
        <v>31</v>
      </c>
      <c r="E34" s="35">
        <f>E35</f>
        <v>247700</v>
      </c>
      <c r="F34" s="35">
        <f>F35</f>
        <v>245000</v>
      </c>
      <c r="G34" s="32">
        <f t="shared" si="0"/>
        <v>98.90997174000807</v>
      </c>
    </row>
    <row r="35" spans="1:7" ht="24.75" customHeight="1">
      <c r="A35" s="20"/>
      <c r="B35" s="2"/>
      <c r="C35" s="20">
        <v>2320</v>
      </c>
      <c r="D35" s="22" t="s">
        <v>35</v>
      </c>
      <c r="E35" s="30">
        <v>247700</v>
      </c>
      <c r="F35" s="30">
        <v>245000</v>
      </c>
      <c r="G35" s="45">
        <f t="shared" si="0"/>
        <v>98.90997174000807</v>
      </c>
    </row>
    <row r="36" spans="1:7" ht="12.75" customHeight="1">
      <c r="A36" s="24">
        <v>853</v>
      </c>
      <c r="B36" s="11"/>
      <c r="C36" s="24"/>
      <c r="D36" s="23" t="s">
        <v>8</v>
      </c>
      <c r="E36" s="35">
        <f>E37</f>
        <v>1783318</v>
      </c>
      <c r="F36" s="35">
        <f>F37</f>
        <v>1816000</v>
      </c>
      <c r="G36" s="32">
        <f t="shared" si="0"/>
        <v>101.83265127139411</v>
      </c>
    </row>
    <row r="37" spans="1:7" s="43" customFormat="1" ht="12" customHeight="1">
      <c r="A37" s="20"/>
      <c r="B37" s="11">
        <v>85333</v>
      </c>
      <c r="C37" s="24"/>
      <c r="D37" s="23" t="s">
        <v>9</v>
      </c>
      <c r="E37" s="35">
        <f>E38</f>
        <v>1783318</v>
      </c>
      <c r="F37" s="35">
        <f>F38</f>
        <v>1816000</v>
      </c>
      <c r="G37" s="32">
        <f t="shared" si="0"/>
        <v>101.83265127139411</v>
      </c>
    </row>
    <row r="38" spans="1:7" ht="26.25" customHeight="1">
      <c r="A38" s="20"/>
      <c r="B38" s="2"/>
      <c r="C38" s="20">
        <v>2320</v>
      </c>
      <c r="D38" s="22" t="s">
        <v>35</v>
      </c>
      <c r="E38" s="30">
        <v>1783318</v>
      </c>
      <c r="F38" s="30">
        <v>1816000</v>
      </c>
      <c r="G38" s="45">
        <f t="shared" si="0"/>
        <v>101.83265127139411</v>
      </c>
    </row>
    <row r="39" spans="1:7" ht="12" customHeight="1">
      <c r="A39" s="11">
        <v>854</v>
      </c>
      <c r="B39" s="2"/>
      <c r="C39" s="22"/>
      <c r="D39" s="23" t="s">
        <v>10</v>
      </c>
      <c r="E39" s="35">
        <f>E40+E46+E43+E48</f>
        <v>643388</v>
      </c>
      <c r="F39" s="35">
        <f>F40+F46+F43+F48</f>
        <v>731621</v>
      </c>
      <c r="G39" s="32">
        <f t="shared" si="0"/>
        <v>113.71380877479842</v>
      </c>
    </row>
    <row r="40" spans="1:7" s="43" customFormat="1" ht="11.25" customHeight="1">
      <c r="A40" s="20"/>
      <c r="B40" s="11">
        <v>85401</v>
      </c>
      <c r="C40" s="24"/>
      <c r="D40" s="23" t="s">
        <v>11</v>
      </c>
      <c r="E40" s="35">
        <f>E42</f>
        <v>333316</v>
      </c>
      <c r="F40" s="35">
        <f>F42+F41</f>
        <v>409154</v>
      </c>
      <c r="G40" s="32">
        <f t="shared" si="0"/>
        <v>122.75258313432298</v>
      </c>
    </row>
    <row r="41" spans="1:7" ht="25.5" customHeight="1">
      <c r="A41" s="20"/>
      <c r="B41" s="11"/>
      <c r="C41" s="2">
        <v>6610</v>
      </c>
      <c r="D41" s="7" t="s">
        <v>52</v>
      </c>
      <c r="E41" s="36">
        <v>0</v>
      </c>
      <c r="F41" s="36">
        <v>16450</v>
      </c>
      <c r="G41" s="45">
        <v>0</v>
      </c>
    </row>
    <row r="42" spans="1:7" ht="24.75" customHeight="1">
      <c r="A42" s="20"/>
      <c r="B42" s="2"/>
      <c r="C42" s="20">
        <v>2310</v>
      </c>
      <c r="D42" s="22" t="s">
        <v>34</v>
      </c>
      <c r="E42" s="30">
        <v>333316</v>
      </c>
      <c r="F42" s="30">
        <v>392704</v>
      </c>
      <c r="G42" s="45">
        <f t="shared" si="0"/>
        <v>117.81732650097806</v>
      </c>
    </row>
    <row r="43" spans="1:7" s="43" customFormat="1" ht="11.25" customHeight="1">
      <c r="A43" s="20"/>
      <c r="B43" s="11">
        <v>85410</v>
      </c>
      <c r="C43" s="11"/>
      <c r="D43" s="10" t="s">
        <v>46</v>
      </c>
      <c r="E43" s="31">
        <f>E44</f>
        <v>303422</v>
      </c>
      <c r="F43" s="31">
        <f>F44</f>
        <v>315916</v>
      </c>
      <c r="G43" s="32">
        <f t="shared" si="0"/>
        <v>104.1176974642577</v>
      </c>
    </row>
    <row r="44" spans="1:7" ht="27" customHeight="1">
      <c r="A44" s="20"/>
      <c r="B44" s="2"/>
      <c r="C44" s="20">
        <v>2310</v>
      </c>
      <c r="D44" s="22" t="s">
        <v>47</v>
      </c>
      <c r="E44" s="30">
        <v>303422</v>
      </c>
      <c r="F44" s="30">
        <v>315916</v>
      </c>
      <c r="G44" s="45">
        <f t="shared" si="0"/>
        <v>104.1176974642577</v>
      </c>
    </row>
    <row r="45" spans="1:7" ht="24.75" customHeight="1">
      <c r="A45" s="22"/>
      <c r="B45" s="2"/>
      <c r="C45" s="20">
        <v>6610</v>
      </c>
      <c r="D45" s="22" t="s">
        <v>40</v>
      </c>
      <c r="E45" s="30">
        <v>0</v>
      </c>
      <c r="F45" s="30">
        <v>0</v>
      </c>
      <c r="G45" s="45">
        <v>0</v>
      </c>
    </row>
    <row r="46" spans="1:7" s="43" customFormat="1" ht="11.25" customHeight="1">
      <c r="A46" s="22"/>
      <c r="B46" s="11">
        <v>85415</v>
      </c>
      <c r="C46" s="24"/>
      <c r="D46" s="23" t="s">
        <v>26</v>
      </c>
      <c r="E46" s="35">
        <f>E47</f>
        <v>5088</v>
      </c>
      <c r="F46" s="35">
        <f>F47</f>
        <v>5088</v>
      </c>
      <c r="G46" s="32">
        <f t="shared" si="0"/>
        <v>100</v>
      </c>
    </row>
    <row r="47" spans="1:7" ht="23.25" customHeight="1">
      <c r="A47" s="22"/>
      <c r="B47" s="2"/>
      <c r="C47" s="20">
        <v>2310</v>
      </c>
      <c r="D47" s="22" t="s">
        <v>34</v>
      </c>
      <c r="E47" s="30">
        <v>5088</v>
      </c>
      <c r="F47" s="30">
        <v>5088</v>
      </c>
      <c r="G47" s="45">
        <f t="shared" si="0"/>
        <v>100</v>
      </c>
    </row>
    <row r="48" spans="1:7" s="43" customFormat="1" ht="13.5" customHeight="1">
      <c r="A48" s="22"/>
      <c r="B48" s="11">
        <v>85446</v>
      </c>
      <c r="C48" s="11"/>
      <c r="D48" s="10" t="s">
        <v>7</v>
      </c>
      <c r="E48" s="31">
        <f>E49</f>
        <v>1562</v>
      </c>
      <c r="F48" s="31">
        <f>F49</f>
        <v>1463</v>
      </c>
      <c r="G48" s="32">
        <f t="shared" si="0"/>
        <v>93.66197183098592</v>
      </c>
    </row>
    <row r="49" spans="1:7" ht="23.25" customHeight="1">
      <c r="A49" s="22"/>
      <c r="B49" s="2"/>
      <c r="C49" s="20">
        <v>2310</v>
      </c>
      <c r="D49" s="22" t="s">
        <v>34</v>
      </c>
      <c r="E49" s="30">
        <v>1562</v>
      </c>
      <c r="F49" s="30">
        <v>1463</v>
      </c>
      <c r="G49" s="45">
        <f t="shared" si="0"/>
        <v>93.66197183098592</v>
      </c>
    </row>
    <row r="50" spans="1:7" ht="11.25" customHeight="1">
      <c r="A50" s="22"/>
      <c r="B50" s="22"/>
      <c r="C50" s="22"/>
      <c r="D50" s="23" t="s">
        <v>32</v>
      </c>
      <c r="E50" s="37">
        <f>E19+E31+E36+E39+E13+E7+E10+E16</f>
        <v>7444570</v>
      </c>
      <c r="F50" s="37">
        <f>F19+F31+F36+F39+F13+F7+F10+F16</f>
        <v>7321081</v>
      </c>
      <c r="G50" s="32">
        <f t="shared" si="0"/>
        <v>98.34122051374358</v>
      </c>
    </row>
    <row r="51" spans="1:7" ht="12.75">
      <c r="A51" s="25"/>
      <c r="B51" s="25"/>
      <c r="C51" s="25"/>
      <c r="D51" s="26" t="s">
        <v>61</v>
      </c>
      <c r="E51" s="39">
        <f>E22+E9+E12+E18</f>
        <v>794000</v>
      </c>
      <c r="F51" s="38">
        <f>F22+F9+F12+F18+F41</f>
        <v>24800</v>
      </c>
      <c r="G51" s="46">
        <f t="shared" si="0"/>
        <v>3.123425692695214</v>
      </c>
    </row>
  </sheetData>
  <sheetProtection/>
  <mergeCells count="10">
    <mergeCell ref="A2:G2"/>
    <mergeCell ref="A1:G1"/>
    <mergeCell ref="A3:C3"/>
    <mergeCell ref="G4:G5"/>
    <mergeCell ref="A4:A5"/>
    <mergeCell ref="B4:B5"/>
    <mergeCell ref="C4:C5"/>
    <mergeCell ref="D4:D5"/>
    <mergeCell ref="E4:E5"/>
    <mergeCell ref="F4:F5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30">
      <selection activeCell="F49" sqref="F49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5" width="16.8515625" style="0" customWidth="1"/>
    <col min="6" max="6" width="12.421875" style="0" customWidth="1"/>
  </cols>
  <sheetData>
    <row r="1" spans="1:6" ht="23.25" customHeight="1">
      <c r="A1" s="1" t="s">
        <v>0</v>
      </c>
      <c r="B1" s="1" t="s">
        <v>1</v>
      </c>
      <c r="C1" s="1" t="s">
        <v>3</v>
      </c>
      <c r="D1" s="1" t="s">
        <v>53</v>
      </c>
      <c r="E1" s="1" t="s">
        <v>54</v>
      </c>
      <c r="F1" s="1" t="s">
        <v>28</v>
      </c>
    </row>
    <row r="2" spans="1:6" ht="15" customHeight="1">
      <c r="A2" s="2" t="s">
        <v>20</v>
      </c>
      <c r="B2" s="2" t="s">
        <v>21</v>
      </c>
      <c r="C2" s="2" t="s">
        <v>22</v>
      </c>
      <c r="D2" s="2">
        <v>4</v>
      </c>
      <c r="E2" s="2">
        <v>5</v>
      </c>
      <c r="F2" s="2" t="s">
        <v>23</v>
      </c>
    </row>
    <row r="3" spans="1:6" ht="15" customHeight="1">
      <c r="A3" s="11" t="s">
        <v>41</v>
      </c>
      <c r="B3" s="11"/>
      <c r="C3" s="3" t="s">
        <v>42</v>
      </c>
      <c r="D3" s="14">
        <f>D4</f>
        <v>12000</v>
      </c>
      <c r="E3" s="8">
        <v>0</v>
      </c>
      <c r="F3" s="49">
        <f>(E3/D3)*100</f>
        <v>0</v>
      </c>
    </row>
    <row r="4" spans="1:6" s="43" customFormat="1" ht="15" customHeight="1">
      <c r="A4" s="2"/>
      <c r="B4" s="11" t="s">
        <v>43</v>
      </c>
      <c r="C4" s="3" t="s">
        <v>48</v>
      </c>
      <c r="D4" s="5">
        <f>D5</f>
        <v>12000</v>
      </c>
      <c r="E4" s="8">
        <v>0</v>
      </c>
      <c r="F4" s="49">
        <f aca="true" t="shared" si="0" ref="F4:F53">(E4/D4)*100</f>
        <v>0</v>
      </c>
    </row>
    <row r="5" spans="1:6" ht="15" customHeight="1">
      <c r="A5" s="2"/>
      <c r="B5" s="2"/>
      <c r="C5" s="13" t="s">
        <v>49</v>
      </c>
      <c r="D5" s="9">
        <v>12000</v>
      </c>
      <c r="E5" s="8">
        <v>0</v>
      </c>
      <c r="F5" s="50">
        <f t="shared" si="0"/>
        <v>0</v>
      </c>
    </row>
    <row r="6" spans="1:6" ht="15" customHeight="1">
      <c r="A6" s="11">
        <v>600</v>
      </c>
      <c r="B6" s="11"/>
      <c r="C6" s="3" t="s">
        <v>57</v>
      </c>
      <c r="D6" s="5">
        <f>D7</f>
        <v>746000</v>
      </c>
      <c r="E6" s="8">
        <v>0</v>
      </c>
      <c r="F6" s="49">
        <f t="shared" si="0"/>
        <v>0</v>
      </c>
    </row>
    <row r="7" spans="1:6" s="43" customFormat="1" ht="15" customHeight="1">
      <c r="A7" s="2"/>
      <c r="B7" s="11">
        <v>60078</v>
      </c>
      <c r="C7" s="3" t="s">
        <v>58</v>
      </c>
      <c r="D7" s="5">
        <f>D8</f>
        <v>746000</v>
      </c>
      <c r="E7" s="8">
        <v>0</v>
      </c>
      <c r="F7" s="49">
        <f t="shared" si="0"/>
        <v>0</v>
      </c>
    </row>
    <row r="8" spans="1:6" ht="15" customHeight="1">
      <c r="A8" s="2"/>
      <c r="B8" s="2"/>
      <c r="C8" s="13" t="s">
        <v>49</v>
      </c>
      <c r="D8" s="9">
        <v>746000</v>
      </c>
      <c r="E8" s="8">
        <v>0</v>
      </c>
      <c r="F8" s="50">
        <f t="shared" si="0"/>
        <v>0</v>
      </c>
    </row>
    <row r="9" spans="1:6" ht="15" customHeight="1">
      <c r="A9" s="11">
        <v>750</v>
      </c>
      <c r="B9" s="2"/>
      <c r="C9" s="3" t="s">
        <v>38</v>
      </c>
      <c r="D9" s="4">
        <f>D10</f>
        <v>101000</v>
      </c>
      <c r="E9" s="51">
        <f>E10</f>
        <v>101000</v>
      </c>
      <c r="F9" s="49">
        <f t="shared" si="0"/>
        <v>100</v>
      </c>
    </row>
    <row r="10" spans="1:6" s="43" customFormat="1" ht="15" customHeight="1">
      <c r="A10" s="2"/>
      <c r="B10" s="11">
        <v>75075</v>
      </c>
      <c r="C10" s="3" t="s">
        <v>39</v>
      </c>
      <c r="D10" s="4">
        <f>D11</f>
        <v>101000</v>
      </c>
      <c r="E10" s="51">
        <f>E11</f>
        <v>101000</v>
      </c>
      <c r="F10" s="49">
        <f t="shared" si="0"/>
        <v>100</v>
      </c>
    </row>
    <row r="11" spans="1:6" ht="15" customHeight="1">
      <c r="A11" s="2"/>
      <c r="B11" s="11"/>
      <c r="C11" s="18" t="s">
        <v>50</v>
      </c>
      <c r="D11" s="8">
        <v>101000</v>
      </c>
      <c r="E11" s="52">
        <v>101000</v>
      </c>
      <c r="F11" s="50">
        <f t="shared" si="0"/>
        <v>100</v>
      </c>
    </row>
    <row r="12" spans="1:6" ht="15" customHeight="1">
      <c r="A12" s="11">
        <v>754</v>
      </c>
      <c r="B12" s="11"/>
      <c r="C12" s="29" t="s">
        <v>59</v>
      </c>
      <c r="D12" s="4">
        <f>D13</f>
        <v>36000</v>
      </c>
      <c r="E12" s="53">
        <v>0</v>
      </c>
      <c r="F12" s="49">
        <f t="shared" si="0"/>
        <v>0</v>
      </c>
    </row>
    <row r="13" spans="1:6" s="48" customFormat="1" ht="15" customHeight="1">
      <c r="A13" s="11"/>
      <c r="B13" s="11">
        <v>75495</v>
      </c>
      <c r="C13" s="29" t="s">
        <v>27</v>
      </c>
      <c r="D13" s="4">
        <f>D14</f>
        <v>36000</v>
      </c>
      <c r="E13" s="53">
        <v>0</v>
      </c>
      <c r="F13" s="49">
        <f t="shared" si="0"/>
        <v>0</v>
      </c>
    </row>
    <row r="14" spans="1:6" ht="15" customHeight="1">
      <c r="A14" s="2"/>
      <c r="B14" s="11"/>
      <c r="C14" s="13" t="s">
        <v>49</v>
      </c>
      <c r="D14" s="8">
        <v>36000</v>
      </c>
      <c r="E14" s="52">
        <v>0</v>
      </c>
      <c r="F14" s="50">
        <f t="shared" si="0"/>
        <v>0</v>
      </c>
    </row>
    <row r="15" spans="1:6" ht="15" customHeight="1">
      <c r="A15" s="11" t="s">
        <v>12</v>
      </c>
      <c r="B15" s="11"/>
      <c r="C15" s="10" t="s">
        <v>4</v>
      </c>
      <c r="D15" s="4">
        <f>D16+D20+D22+D27+D24</f>
        <v>3867464</v>
      </c>
      <c r="E15" s="51">
        <f>E16+E20+E22+E27+E24</f>
        <v>4427460</v>
      </c>
      <c r="F15" s="32">
        <f t="shared" si="0"/>
        <v>114.479669364731</v>
      </c>
    </row>
    <row r="16" spans="1:6" s="43" customFormat="1" ht="15" customHeight="1">
      <c r="A16" s="7"/>
      <c r="B16" s="11" t="s">
        <v>13</v>
      </c>
      <c r="C16" s="10" t="s">
        <v>5</v>
      </c>
      <c r="D16" s="4">
        <f>D17+D18</f>
        <v>3571353</v>
      </c>
      <c r="E16" s="51">
        <f>E17+E18</f>
        <v>4186991</v>
      </c>
      <c r="F16" s="32">
        <f t="shared" si="0"/>
        <v>117.23822876092058</v>
      </c>
    </row>
    <row r="17" spans="1:6" ht="15" customHeight="1">
      <c r="A17" s="7"/>
      <c r="B17" s="2"/>
      <c r="C17" s="18" t="s">
        <v>50</v>
      </c>
      <c r="D17" s="8">
        <v>3571353</v>
      </c>
      <c r="E17" s="54">
        <v>4178641</v>
      </c>
      <c r="F17" s="46">
        <f t="shared" si="0"/>
        <v>117.0044238136079</v>
      </c>
    </row>
    <row r="18" spans="1:6" ht="15" customHeight="1">
      <c r="A18" s="7"/>
      <c r="B18" s="2"/>
      <c r="C18" s="7" t="s">
        <v>49</v>
      </c>
      <c r="D18" s="8">
        <v>0</v>
      </c>
      <c r="E18" s="54">
        <v>8350</v>
      </c>
      <c r="F18" s="46">
        <v>0</v>
      </c>
    </row>
    <row r="19" spans="1:6" ht="15" customHeight="1">
      <c r="A19" s="7"/>
      <c r="B19" s="2"/>
      <c r="C19" s="7" t="s">
        <v>68</v>
      </c>
      <c r="D19" s="8">
        <v>2917621</v>
      </c>
      <c r="E19" s="54">
        <v>3385387</v>
      </c>
      <c r="F19" s="46">
        <f t="shared" si="0"/>
        <v>116.03244561236706</v>
      </c>
    </row>
    <row r="20" spans="1:6" s="43" customFormat="1" ht="15" customHeight="1">
      <c r="A20" s="7"/>
      <c r="B20" s="11" t="s">
        <v>14</v>
      </c>
      <c r="C20" s="10" t="s">
        <v>6</v>
      </c>
      <c r="D20" s="4">
        <f>D21</f>
        <v>10500</v>
      </c>
      <c r="E20" s="51">
        <f>E21</f>
        <v>12000</v>
      </c>
      <c r="F20" s="32">
        <f t="shared" si="0"/>
        <v>114.28571428571428</v>
      </c>
    </row>
    <row r="21" spans="1:6" ht="15" customHeight="1">
      <c r="A21" s="7"/>
      <c r="B21" s="2"/>
      <c r="C21" s="18" t="s">
        <v>50</v>
      </c>
      <c r="D21" s="8">
        <v>10500</v>
      </c>
      <c r="E21" s="54">
        <v>12000</v>
      </c>
      <c r="F21" s="46">
        <f t="shared" si="0"/>
        <v>114.28571428571428</v>
      </c>
    </row>
    <row r="22" spans="1:6" s="43" customFormat="1" ht="15" customHeight="1">
      <c r="A22" s="7"/>
      <c r="B22" s="11" t="s">
        <v>15</v>
      </c>
      <c r="C22" s="10" t="s">
        <v>7</v>
      </c>
      <c r="D22" s="4">
        <f>D23</f>
        <v>15978</v>
      </c>
      <c r="E22" s="51">
        <f>E23</f>
        <v>17015</v>
      </c>
      <c r="F22" s="32">
        <f t="shared" si="0"/>
        <v>106.49017398923519</v>
      </c>
    </row>
    <row r="23" spans="1:6" ht="15" customHeight="1">
      <c r="A23" s="7"/>
      <c r="B23" s="2"/>
      <c r="C23" s="18" t="s">
        <v>50</v>
      </c>
      <c r="D23" s="8">
        <v>15978</v>
      </c>
      <c r="E23" s="54">
        <v>17015</v>
      </c>
      <c r="F23" s="46">
        <f t="shared" si="0"/>
        <v>106.49017398923519</v>
      </c>
    </row>
    <row r="24" spans="1:6" s="43" customFormat="1" ht="36" customHeight="1">
      <c r="A24" s="7"/>
      <c r="B24" s="11">
        <v>80150</v>
      </c>
      <c r="C24" s="10" t="s">
        <v>64</v>
      </c>
      <c r="D24" s="47">
        <v>214026</v>
      </c>
      <c r="E24" s="55">
        <v>155598</v>
      </c>
      <c r="F24" s="33">
        <f t="shared" si="0"/>
        <v>72.7005130217824</v>
      </c>
    </row>
    <row r="25" spans="1:6" ht="15" customHeight="1">
      <c r="A25" s="7"/>
      <c r="B25" s="6"/>
      <c r="C25" s="7" t="s">
        <v>68</v>
      </c>
      <c r="D25" s="8">
        <v>193909</v>
      </c>
      <c r="E25" s="54">
        <v>144018</v>
      </c>
      <c r="F25" s="46">
        <f t="shared" si="0"/>
        <v>74.27092089588415</v>
      </c>
    </row>
    <row r="26" spans="1:6" ht="15" customHeight="1">
      <c r="A26" s="7"/>
      <c r="B26" s="2"/>
      <c r="C26" s="18" t="s">
        <v>50</v>
      </c>
      <c r="D26" s="8">
        <v>214026</v>
      </c>
      <c r="E26" s="54">
        <v>155598</v>
      </c>
      <c r="F26" s="46">
        <f t="shared" si="0"/>
        <v>72.7005130217824</v>
      </c>
    </row>
    <row r="27" spans="1:6" s="43" customFormat="1" ht="15" customHeight="1">
      <c r="A27" s="7"/>
      <c r="B27" s="11">
        <v>80195</v>
      </c>
      <c r="C27" s="10" t="s">
        <v>27</v>
      </c>
      <c r="D27" s="4">
        <f>D28</f>
        <v>55607</v>
      </c>
      <c r="E27" s="51">
        <f>E28</f>
        <v>55856</v>
      </c>
      <c r="F27" s="32">
        <f t="shared" si="0"/>
        <v>100.4477853507652</v>
      </c>
    </row>
    <row r="28" spans="1:6" ht="15" customHeight="1">
      <c r="A28" s="7"/>
      <c r="B28" s="2"/>
      <c r="C28" s="18" t="s">
        <v>50</v>
      </c>
      <c r="D28" s="8">
        <v>55607</v>
      </c>
      <c r="E28" s="54">
        <v>55856</v>
      </c>
      <c r="F28" s="46">
        <f t="shared" si="0"/>
        <v>100.4477853507652</v>
      </c>
    </row>
    <row r="29" spans="1:6" ht="15" customHeight="1">
      <c r="A29" s="11">
        <v>852</v>
      </c>
      <c r="B29" s="11"/>
      <c r="C29" s="10" t="s">
        <v>29</v>
      </c>
      <c r="D29" s="4">
        <f>D30+D32</f>
        <v>255400</v>
      </c>
      <c r="E29" s="51">
        <f>E30+E32</f>
        <v>245000</v>
      </c>
      <c r="F29" s="32">
        <f t="shared" si="0"/>
        <v>95.92795614722004</v>
      </c>
    </row>
    <row r="30" spans="1:6" s="43" customFormat="1" ht="15" customHeight="1">
      <c r="A30" s="7"/>
      <c r="B30" s="11">
        <v>85201</v>
      </c>
      <c r="C30" s="10" t="s">
        <v>30</v>
      </c>
      <c r="D30" s="4">
        <f>D31</f>
        <v>7700</v>
      </c>
      <c r="E30" s="51">
        <v>0</v>
      </c>
      <c r="F30" s="32">
        <f t="shared" si="0"/>
        <v>0</v>
      </c>
    </row>
    <row r="31" spans="1:6" ht="15" customHeight="1">
      <c r="A31" s="7"/>
      <c r="B31" s="2"/>
      <c r="C31" s="18" t="s">
        <v>50</v>
      </c>
      <c r="D31" s="8">
        <v>7700</v>
      </c>
      <c r="E31" s="54">
        <v>0</v>
      </c>
      <c r="F31" s="46">
        <f t="shared" si="0"/>
        <v>0</v>
      </c>
    </row>
    <row r="32" spans="1:6" s="43" customFormat="1" ht="15" customHeight="1">
      <c r="A32" s="7"/>
      <c r="B32" s="11">
        <v>85204</v>
      </c>
      <c r="C32" s="10" t="s">
        <v>31</v>
      </c>
      <c r="D32" s="4">
        <f>D33</f>
        <v>247700</v>
      </c>
      <c r="E32" s="51">
        <f>E33</f>
        <v>245000</v>
      </c>
      <c r="F32" s="32">
        <f t="shared" si="0"/>
        <v>98.90997174000807</v>
      </c>
    </row>
    <row r="33" spans="1:6" ht="15" customHeight="1">
      <c r="A33" s="7"/>
      <c r="B33" s="2"/>
      <c r="C33" s="18" t="s">
        <v>50</v>
      </c>
      <c r="D33" s="8">
        <v>247700</v>
      </c>
      <c r="E33" s="54">
        <v>245000</v>
      </c>
      <c r="F33" s="46">
        <f t="shared" si="0"/>
        <v>98.90997174000807</v>
      </c>
    </row>
    <row r="34" spans="1:6" ht="15" customHeight="1">
      <c r="A34" s="11" t="s">
        <v>16</v>
      </c>
      <c r="B34" s="2"/>
      <c r="C34" s="10" t="s">
        <v>8</v>
      </c>
      <c r="D34" s="4">
        <f>D35</f>
        <v>1783318</v>
      </c>
      <c r="E34" s="51">
        <f>E35</f>
        <v>1816000</v>
      </c>
      <c r="F34" s="32">
        <f t="shared" si="0"/>
        <v>101.83265127139411</v>
      </c>
    </row>
    <row r="35" spans="1:6" s="43" customFormat="1" ht="15" customHeight="1">
      <c r="A35" s="11"/>
      <c r="B35" s="11" t="s">
        <v>17</v>
      </c>
      <c r="C35" s="10" t="s">
        <v>9</v>
      </c>
      <c r="D35" s="4">
        <f>D36</f>
        <v>1783318</v>
      </c>
      <c r="E35" s="51">
        <f>E36</f>
        <v>1816000</v>
      </c>
      <c r="F35" s="32">
        <f t="shared" si="0"/>
        <v>101.83265127139411</v>
      </c>
    </row>
    <row r="36" spans="1:6" ht="15" customHeight="1">
      <c r="A36" s="11"/>
      <c r="B36" s="2"/>
      <c r="C36" s="18" t="s">
        <v>50</v>
      </c>
      <c r="D36" s="8">
        <v>1783318</v>
      </c>
      <c r="E36" s="54">
        <v>1816000</v>
      </c>
      <c r="F36" s="46">
        <f t="shared" si="0"/>
        <v>101.83265127139411</v>
      </c>
    </row>
    <row r="37" spans="1:6" ht="15" customHeight="1">
      <c r="A37" s="11"/>
      <c r="B37" s="2"/>
      <c r="C37" s="7" t="s">
        <v>68</v>
      </c>
      <c r="D37" s="8">
        <v>1572703</v>
      </c>
      <c r="E37" s="54">
        <v>1355139</v>
      </c>
      <c r="F37" s="46">
        <f t="shared" si="0"/>
        <v>86.16623736331654</v>
      </c>
    </row>
    <row r="38" spans="1:6" ht="15" customHeight="1">
      <c r="A38" s="11" t="s">
        <v>18</v>
      </c>
      <c r="B38" s="2"/>
      <c r="C38" s="10" t="s">
        <v>10</v>
      </c>
      <c r="D38" s="4">
        <f>D39+D46+D44+D48</f>
        <v>643388</v>
      </c>
      <c r="E38" s="51">
        <f>E39+E46+E44+E48</f>
        <v>731621</v>
      </c>
      <c r="F38" s="32">
        <f t="shared" si="0"/>
        <v>113.71380877479842</v>
      </c>
    </row>
    <row r="39" spans="1:6" s="43" customFormat="1" ht="15" customHeight="1">
      <c r="A39" s="11"/>
      <c r="B39" s="11" t="s">
        <v>19</v>
      </c>
      <c r="C39" s="10" t="s">
        <v>11</v>
      </c>
      <c r="D39" s="4">
        <f>D40</f>
        <v>333316</v>
      </c>
      <c r="E39" s="51">
        <f>E40+E41</f>
        <v>409154</v>
      </c>
      <c r="F39" s="32">
        <f t="shared" si="0"/>
        <v>122.75258313432298</v>
      </c>
    </row>
    <row r="40" spans="1:6" ht="15" customHeight="1">
      <c r="A40" s="11"/>
      <c r="B40" s="2"/>
      <c r="C40" s="18" t="s">
        <v>50</v>
      </c>
      <c r="D40" s="8">
        <v>333316</v>
      </c>
      <c r="E40" s="54">
        <v>392704</v>
      </c>
      <c r="F40" s="46">
        <f t="shared" si="0"/>
        <v>117.81732650097806</v>
      </c>
    </row>
    <row r="41" spans="1:6" ht="15" customHeight="1">
      <c r="A41" s="7"/>
      <c r="B41" s="2"/>
      <c r="C41" s="13" t="s">
        <v>49</v>
      </c>
      <c r="D41" s="8">
        <v>0</v>
      </c>
      <c r="E41" s="54">
        <v>16450</v>
      </c>
      <c r="F41" s="46">
        <v>0</v>
      </c>
    </row>
    <row r="42" spans="1:6" ht="13.5" customHeight="1">
      <c r="A42" s="7"/>
      <c r="B42" s="2"/>
      <c r="C42" s="7" t="s">
        <v>68</v>
      </c>
      <c r="D42" s="8">
        <v>214080</v>
      </c>
      <c r="E42" s="54">
        <v>228995</v>
      </c>
      <c r="F42" s="46">
        <f t="shared" si="0"/>
        <v>106.96702167414051</v>
      </c>
    </row>
    <row r="43" spans="1:6" s="43" customFormat="1" ht="13.5" customHeight="1">
      <c r="A43" s="7"/>
      <c r="B43" s="11">
        <v>85410</v>
      </c>
      <c r="C43" s="10" t="s">
        <v>46</v>
      </c>
      <c r="D43" s="4">
        <f>D44</f>
        <v>303422</v>
      </c>
      <c r="E43" s="51">
        <f>E44</f>
        <v>315916</v>
      </c>
      <c r="F43" s="32">
        <f t="shared" si="0"/>
        <v>104.1176974642577</v>
      </c>
    </row>
    <row r="44" spans="1:6" ht="13.5" customHeight="1">
      <c r="A44" s="7"/>
      <c r="B44" s="2"/>
      <c r="C44" s="18" t="s">
        <v>50</v>
      </c>
      <c r="D44" s="8">
        <v>303422</v>
      </c>
      <c r="E44" s="54">
        <v>315916</v>
      </c>
      <c r="F44" s="46">
        <f t="shared" si="0"/>
        <v>104.1176974642577</v>
      </c>
    </row>
    <row r="45" spans="1:6" ht="13.5" customHeight="1">
      <c r="A45" s="7"/>
      <c r="B45" s="2"/>
      <c r="C45" s="7" t="s">
        <v>68</v>
      </c>
      <c r="D45" s="8">
        <v>221710</v>
      </c>
      <c r="E45" s="54">
        <v>241530</v>
      </c>
      <c r="F45" s="46">
        <f t="shared" si="0"/>
        <v>108.93960579134907</v>
      </c>
    </row>
    <row r="46" spans="1:6" s="43" customFormat="1" ht="15" customHeight="1">
      <c r="A46" s="7"/>
      <c r="B46" s="11">
        <v>85415</v>
      </c>
      <c r="C46" s="10" t="s">
        <v>26</v>
      </c>
      <c r="D46" s="4">
        <f>D47</f>
        <v>5088</v>
      </c>
      <c r="E46" s="51">
        <f>E47</f>
        <v>5088</v>
      </c>
      <c r="F46" s="32">
        <f t="shared" si="0"/>
        <v>100</v>
      </c>
    </row>
    <row r="47" spans="1:6" ht="15" customHeight="1">
      <c r="A47" s="7"/>
      <c r="B47" s="2"/>
      <c r="C47" s="18" t="s">
        <v>50</v>
      </c>
      <c r="D47" s="8">
        <v>5088</v>
      </c>
      <c r="E47" s="54">
        <v>5088</v>
      </c>
      <c r="F47" s="46">
        <f t="shared" si="0"/>
        <v>100</v>
      </c>
    </row>
    <row r="48" spans="1:6" s="43" customFormat="1" ht="15" customHeight="1">
      <c r="A48" s="7"/>
      <c r="B48" s="11">
        <v>85446</v>
      </c>
      <c r="C48" s="10" t="s">
        <v>7</v>
      </c>
      <c r="D48" s="4">
        <f>D49</f>
        <v>1562</v>
      </c>
      <c r="E48" s="51">
        <f>E49</f>
        <v>1463</v>
      </c>
      <c r="F48" s="32">
        <f t="shared" si="0"/>
        <v>93.66197183098592</v>
      </c>
    </row>
    <row r="49" spans="1:6" ht="15" customHeight="1">
      <c r="A49" s="7"/>
      <c r="B49" s="2"/>
      <c r="C49" s="16" t="s">
        <v>50</v>
      </c>
      <c r="D49" s="8">
        <v>1562</v>
      </c>
      <c r="E49" s="54">
        <v>1463</v>
      </c>
      <c r="F49" s="46">
        <f t="shared" si="0"/>
        <v>93.66197183098592</v>
      </c>
    </row>
    <row r="50" spans="1:6" ht="15" customHeight="1">
      <c r="A50" s="7"/>
      <c r="B50" s="2"/>
      <c r="C50" s="10" t="s">
        <v>24</v>
      </c>
      <c r="D50" s="4">
        <f>D15+D29+D34+D38+D9+D3+D6+D12</f>
        <v>7444570</v>
      </c>
      <c r="E50" s="51">
        <f>E15+E29+E34+E38+E9+E3</f>
        <v>7321081</v>
      </c>
      <c r="F50" s="32">
        <f t="shared" si="0"/>
        <v>98.34122051374358</v>
      </c>
    </row>
    <row r="51" spans="1:6" ht="15" customHeight="1">
      <c r="A51" s="7"/>
      <c r="B51" s="2"/>
      <c r="C51" s="18" t="s">
        <v>50</v>
      </c>
      <c r="D51" s="8">
        <f>D50-D52</f>
        <v>6650570</v>
      </c>
      <c r="E51" s="54">
        <f>E50-E52</f>
        <v>7296281</v>
      </c>
      <c r="F51" s="46">
        <f t="shared" si="0"/>
        <v>109.70910764039775</v>
      </c>
    </row>
    <row r="52" spans="1:6" ht="15" customHeight="1">
      <c r="A52" s="7"/>
      <c r="B52" s="2"/>
      <c r="C52" s="13" t="s">
        <v>49</v>
      </c>
      <c r="D52" s="8">
        <f>D5+D8+D14</f>
        <v>794000</v>
      </c>
      <c r="E52" s="54">
        <f>E5+E8+E14+E14+E18+E41</f>
        <v>24800</v>
      </c>
      <c r="F52" s="46">
        <f t="shared" si="0"/>
        <v>3.123425692695214</v>
      </c>
    </row>
    <row r="53" spans="1:6" ht="15" customHeight="1">
      <c r="A53" s="7"/>
      <c r="B53" s="2"/>
      <c r="C53" s="7" t="s">
        <v>68</v>
      </c>
      <c r="D53" s="8">
        <f>D19+D37+D42+D45+D25</f>
        <v>5120023</v>
      </c>
      <c r="E53" s="54">
        <f>E19+E37+E42+E45+E25</f>
        <v>5355069</v>
      </c>
      <c r="F53" s="46">
        <f t="shared" si="0"/>
        <v>104.59072156511797</v>
      </c>
    </row>
    <row r="54" ht="12.75">
      <c r="B54" s="12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2015-11-10T12:16:06Z</cp:lastPrinted>
  <dcterms:created xsi:type="dcterms:W3CDTF">2005-11-09T10:48:07Z</dcterms:created>
  <dcterms:modified xsi:type="dcterms:W3CDTF">2015-11-18T08:20:15Z</dcterms:modified>
  <cp:category/>
  <cp:version/>
  <cp:contentType/>
  <cp:contentStatus/>
</cp:coreProperties>
</file>