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<sst xmlns="http://schemas.openxmlformats.org/spreadsheetml/2006/main" count="108" uniqueCount="57">
  <si>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</si>
  <si>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</si>
  <si>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</si>
  <si>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</si>
  <si>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</si>
  <si>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</si>
  <si>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</si>
  <si>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</si>
  <si>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</si>
  <si>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</si>
  <si>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</si>
  <si>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</si>
  <si>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</si>
  <si>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</si>
  <si>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</si>
  <si>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</si>
  <si>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</si>
  <si>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</si>
  <si>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</si>
  <si>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</si>
  <si>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</si>
  <si>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</si>
  <si>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</si>
  <si>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</si>
  <si>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</si>
  <si>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(w złotych)</t>
  </si>
  <si>
    <t>Pozostała działalność</t>
  </si>
  <si>
    <t>% ( 5: 4)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</si>
  <si>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</si>
  <si>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</si>
  <si>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</si>
  <si>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</si>
  <si>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</si>
  <si>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</si>
  <si>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</si>
  <si>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</si>
  <si>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</si>
  <si>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Internaty i bursy szkolne</t>
  </si>
  <si>
    <t>Dotacje celowe otrzymane z gminy na zadania bieżące realizowane  na podstawie porozumień  (umów) między  jednostkami samorządu teryt.</t>
  </si>
  <si>
    <t>wydatki majątkowe</t>
  </si>
  <si>
    <t>wydatki bieżące</t>
  </si>
  <si>
    <t>Dotacje celowe otrzymane z gminy na inwestycje i zakupy inwestycyjne realizowane na podstawie porozumień  (umów) między jednostkami samorządu terytorialnego</t>
  </si>
  <si>
    <t>w tym: dochody  majątkowe</t>
  </si>
  <si>
    <t>Realizacja zadań wymagających stosowania  specjalnej organizacji nauki i metod pracy dla dzieci i młodzieży w szkołach podstawowych,gimnazjach,liceach ogólnokształcących,liceach profilowanych i szkołąch zawodowych oraz szkołach artystycznych</t>
  </si>
  <si>
    <t>Realizacja zadań wymagających stosowania specjalnej organizacji nauki i metod pracy dla dzieci i młodzieży w szkołach podstawowych,gimnazjach ,liceach ogólnokształcących,liceach profilowanych i szkołach zawodowych oraz szkołach artystycznych</t>
  </si>
  <si>
    <t>I. DOCHODY</t>
  </si>
  <si>
    <t>% (6:5)</t>
  </si>
  <si>
    <t>w tym: wynagrodzenia i składki  od nich naliczane</t>
  </si>
  <si>
    <t>RODZINA</t>
  </si>
  <si>
    <t>Przewidywane wykonanie 2017 r.</t>
  </si>
  <si>
    <t>Plan na 2018 r.</t>
  </si>
  <si>
    <t>Szkoły podstawowe</t>
  </si>
  <si>
    <t>Pomoc materialna dla uczniów o charakterze motywacyjnym</t>
  </si>
  <si>
    <t>Przewidywane wykonaie 2017r.</t>
  </si>
  <si>
    <t>Plan na 2018 rok</t>
  </si>
  <si>
    <t xml:space="preserve">Tabela Nr 6 </t>
  </si>
  <si>
    <t xml:space="preserve">          DOCHODY i WYDATKI  NA ZADANIA REALIZOWANE NA PODSTAWIE UMÓW i POROZUMIEŃ Z JEDNOSTKAMI SAMORZĄDU TERYTORIALNEGO                        W 2018 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</si>
</sst>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  <numFmt numFmtId="178" formatCode="0.00000000"/>
    <numFmt numFmtId="179" formatCode="#,##0_ ;\-#,##0\ 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3" fillId="0" borderId="10" xfId="0" applyFont="1" applyBorder="1" applyAlignment="1">
      <alignment horizontal="left" vertical="center" wrapText="1"/>
    </xf>
    <xf numFmtId="43" fontId="3" fillId="0" borderId="10" xfId="42" applyFont="1" applyBorder="1" applyAlignment="1">
      <alignment horizontal="center" vertical="top" wrapText="1"/>
    </xf>
    <xf numFmtId="43" fontId="3" fillId="0" borderId="10" xfId="42" applyFont="1" applyBorder="1" applyAlignment="1">
      <alignment horizontal="center" wrapText="1"/>
    </xf>
    <xf numFmtId="43" fontId="3" fillId="0" borderId="10" xfId="42" applyNumberFormat="1" applyFont="1" applyBorder="1" applyAlignment="1">
      <alignment horizontal="right" wrapText="1"/>
    </xf>
    <xf numFmtId="43" fontId="4" fillId="0" borderId="10" xfId="42" applyNumberFormat="1" applyFont="1" applyBorder="1" applyAlignment="1">
      <alignment horizontal="right" wrapText="1"/>
    </xf>
    <xf numFmtId="43" fontId="3" fillId="0" borderId="10" xfId="42" applyNumberFormat="1" applyFont="1" applyBorder="1" applyAlignment="1">
      <alignment horizontal="right" wrapText="1"/>
    </xf>
    <xf numFmtId="43" fontId="4" fillId="0" borderId="10" xfId="42" applyNumberFormat="1" applyFont="1" applyBorder="1" applyAlignment="1">
      <alignment horizontal="right" wrapText="1"/>
    </xf>
    <xf numFmtId="43" fontId="3" fillId="0" borderId="10" xfId="42" applyNumberFormat="1" applyFont="1" applyBorder="1" applyAlignment="1">
      <alignment horizontal="right" vertical="center" wrapText="1"/>
    </xf>
    <xf numFmtId="43" fontId="4" fillId="0" borderId="10" xfId="0" applyNumberFormat="1" applyFont="1" applyBorder="1" applyAlignment="1">
      <alignment/>
    </xf>
    <xf numFmtId="43" fontId="2" fillId="0" borderId="10" xfId="42" applyNumberFormat="1" applyFont="1" applyBorder="1" applyAlignment="1">
      <alignment vertical="top" wrapText="1"/>
    </xf>
    <xf numFmtId="43" fontId="1" fillId="0" borderId="10" xfId="42" applyNumberFormat="1" applyFont="1" applyBorder="1" applyAlignment="1">
      <alignment vertical="top" wrapText="1"/>
    </xf>
    <xf numFmtId="43" fontId="2" fillId="0" borderId="10" xfId="42" applyNumberFormat="1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4" max="4" width="66.7109375" style="0" customWidth="1"/>
    <col min="5" max="5" width="13.8515625" style="0" customWidth="1"/>
    <col min="6" max="6" width="12.7109375" style="0" customWidth="1"/>
    <col min="7" max="7" width="9.140625" style="0" customWidth="1"/>
  </cols>
  <sheetData>
    <row r="1" spans="1:7" ht="12" customHeight="1">
      <c r="A1" s="40" t="s">
        <v>55</v>
      </c>
      <c r="B1" s="40"/>
      <c r="C1" s="40"/>
      <c r="D1" s="40"/>
      <c r="E1" s="40"/>
      <c r="F1" s="40"/>
      <c r="G1" s="40"/>
    </row>
    <row r="2" spans="1:7" ht="25.5" customHeight="1">
      <c r="A2" s="39" t="s">
        <v>56</v>
      </c>
      <c r="B2" s="39"/>
      <c r="C2" s="39"/>
      <c r="D2" s="39"/>
      <c r="E2" s="39"/>
      <c r="F2" s="39"/>
      <c r="G2" s="39"/>
    </row>
    <row r="3" spans="1:7" ht="12.75" customHeight="1">
      <c r="A3" s="41" t="s">
        <v>45</v>
      </c>
      <c r="B3" s="41"/>
      <c r="C3" s="41"/>
      <c r="D3" s="38"/>
      <c r="E3" s="14"/>
      <c r="F3" s="14"/>
      <c r="G3" s="23" t="s">
        <v>25</v>
      </c>
    </row>
    <row r="4" spans="1:7" ht="14.25" customHeight="1">
      <c r="A4" s="42" t="s">
        <v>0</v>
      </c>
      <c r="B4" s="42" t="s">
        <v>1</v>
      </c>
      <c r="C4" s="42" t="s">
        <v>2</v>
      </c>
      <c r="D4" s="42" t="s">
        <v>3</v>
      </c>
      <c r="E4" s="43" t="s">
        <v>49</v>
      </c>
      <c r="F4" s="42" t="s">
        <v>50</v>
      </c>
      <c r="G4" s="42" t="s">
        <v>46</v>
      </c>
    </row>
    <row r="5" spans="1:7" ht="10.5" customHeight="1">
      <c r="A5" s="42"/>
      <c r="B5" s="42"/>
      <c r="C5" s="42"/>
      <c r="D5" s="42"/>
      <c r="E5" s="44"/>
      <c r="F5" s="42"/>
      <c r="G5" s="42"/>
    </row>
    <row r="6" spans="1:7" ht="13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7" ht="12" customHeight="1">
      <c r="A7" s="7">
        <v>750</v>
      </c>
      <c r="B7" s="2"/>
      <c r="C7" s="15"/>
      <c r="D7" s="3" t="s">
        <v>33</v>
      </c>
      <c r="E7" s="29">
        <f>E8</f>
        <v>48000</v>
      </c>
      <c r="F7" s="29">
        <f>F8</f>
        <v>71000</v>
      </c>
      <c r="G7" s="21">
        <f aca="true" t="shared" si="0" ref="G7:G41">(F7/E7)*100</f>
        <v>147.91666666666669</v>
      </c>
    </row>
    <row r="8" spans="1:7" s="24" customFormat="1" ht="14.25" customHeight="1">
      <c r="A8" s="15"/>
      <c r="B8" s="7">
        <v>75075</v>
      </c>
      <c r="C8" s="15"/>
      <c r="D8" s="3" t="s">
        <v>34</v>
      </c>
      <c r="E8" s="30">
        <f>E9</f>
        <v>48000</v>
      </c>
      <c r="F8" s="30">
        <f>F9</f>
        <v>71000</v>
      </c>
      <c r="G8" s="21">
        <f t="shared" si="0"/>
        <v>147.91666666666669</v>
      </c>
    </row>
    <row r="9" spans="1:10" ht="24.75" customHeight="1">
      <c r="A9" s="15"/>
      <c r="B9" s="2"/>
      <c r="C9" s="15">
        <v>2310</v>
      </c>
      <c r="D9" s="16" t="s">
        <v>31</v>
      </c>
      <c r="E9" s="30">
        <v>48000</v>
      </c>
      <c r="F9" s="30">
        <v>71000</v>
      </c>
      <c r="G9" s="22">
        <f t="shared" si="0"/>
        <v>147.91666666666669</v>
      </c>
      <c r="J9" s="10"/>
    </row>
    <row r="10" spans="1:11" ht="11.25" customHeight="1">
      <c r="A10" s="18">
        <v>801</v>
      </c>
      <c r="B10" s="7"/>
      <c r="C10" s="18"/>
      <c r="D10" s="17" t="s">
        <v>4</v>
      </c>
      <c r="E10" s="31">
        <f>E13+E16+E18+E22+E20+E11</f>
        <v>2269025.23</v>
      </c>
      <c r="F10" s="31">
        <f>F13+F16+F18+F22+F20+F11</f>
        <v>2599061</v>
      </c>
      <c r="G10" s="21">
        <f t="shared" si="0"/>
        <v>114.5452666473876</v>
      </c>
      <c r="K10" s="12"/>
    </row>
    <row r="11" spans="1:11" ht="11.25" customHeight="1">
      <c r="A11" s="18"/>
      <c r="B11" s="7">
        <v>80101</v>
      </c>
      <c r="C11" s="18"/>
      <c r="D11" s="17" t="s">
        <v>51</v>
      </c>
      <c r="E11" s="31">
        <v>150751.82</v>
      </c>
      <c r="F11" s="31">
        <v>595428</v>
      </c>
      <c r="G11" s="21">
        <f t="shared" si="0"/>
        <v>394.9723459391734</v>
      </c>
      <c r="K11" s="12"/>
    </row>
    <row r="12" spans="1:11" ht="24.75" customHeight="1">
      <c r="A12" s="18"/>
      <c r="B12" s="7"/>
      <c r="C12" s="15">
        <v>2310</v>
      </c>
      <c r="D12" s="16" t="s">
        <v>31</v>
      </c>
      <c r="E12" s="32">
        <v>150751.82</v>
      </c>
      <c r="F12" s="32">
        <v>595428</v>
      </c>
      <c r="G12" s="22">
        <f t="shared" si="0"/>
        <v>394.9723459391734</v>
      </c>
      <c r="K12" s="12"/>
    </row>
    <row r="13" spans="1:7" s="24" customFormat="1" ht="12" customHeight="1">
      <c r="A13" s="17"/>
      <c r="B13" s="7">
        <v>80110</v>
      </c>
      <c r="C13" s="18"/>
      <c r="D13" s="17" t="s">
        <v>5</v>
      </c>
      <c r="E13" s="31">
        <f>E14+E15</f>
        <v>1987606.41</v>
      </c>
      <c r="F13" s="31">
        <f>F14</f>
        <v>1870772</v>
      </c>
      <c r="G13" s="21">
        <f t="shared" si="0"/>
        <v>94.12185383322445</v>
      </c>
    </row>
    <row r="14" spans="1:7" ht="26.25" customHeight="1">
      <c r="A14" s="16"/>
      <c r="B14" s="2"/>
      <c r="C14" s="15">
        <v>2310</v>
      </c>
      <c r="D14" s="16" t="s">
        <v>31</v>
      </c>
      <c r="E14" s="30">
        <v>1979256.41</v>
      </c>
      <c r="F14" s="30">
        <v>1870772</v>
      </c>
      <c r="G14" s="22">
        <f t="shared" si="0"/>
        <v>94.5189309756991</v>
      </c>
    </row>
    <row r="15" spans="1:7" ht="26.25" customHeight="1">
      <c r="A15" s="16"/>
      <c r="B15" s="2"/>
      <c r="C15" s="2">
        <v>6610</v>
      </c>
      <c r="D15" s="5" t="s">
        <v>41</v>
      </c>
      <c r="E15" s="30">
        <v>8350</v>
      </c>
      <c r="F15" s="30">
        <v>0</v>
      </c>
      <c r="G15" s="22"/>
    </row>
    <row r="16" spans="1:7" s="24" customFormat="1" ht="12.75" customHeight="1">
      <c r="A16" s="16"/>
      <c r="B16" s="7">
        <v>80113</v>
      </c>
      <c r="C16" s="18"/>
      <c r="D16" s="17" t="s">
        <v>6</v>
      </c>
      <c r="E16" s="31">
        <f>E17</f>
        <v>6000</v>
      </c>
      <c r="F16" s="31">
        <f>F17</f>
        <v>8500</v>
      </c>
      <c r="G16" s="21">
        <f t="shared" si="0"/>
        <v>141.66666666666669</v>
      </c>
    </row>
    <row r="17" spans="1:7" ht="26.25" customHeight="1">
      <c r="A17" s="16"/>
      <c r="B17" s="2"/>
      <c r="C17" s="15">
        <v>2310</v>
      </c>
      <c r="D17" s="16" t="s">
        <v>30</v>
      </c>
      <c r="E17" s="30">
        <v>6000</v>
      </c>
      <c r="F17" s="30">
        <v>8500</v>
      </c>
      <c r="G17" s="22">
        <f t="shared" si="0"/>
        <v>141.66666666666669</v>
      </c>
    </row>
    <row r="18" spans="1:7" s="24" customFormat="1" ht="12" customHeight="1">
      <c r="A18" s="16"/>
      <c r="B18" s="7">
        <v>80146</v>
      </c>
      <c r="C18" s="18"/>
      <c r="D18" s="17" t="s">
        <v>7</v>
      </c>
      <c r="E18" s="31">
        <f>E19</f>
        <v>10633</v>
      </c>
      <c r="F18" s="31">
        <f>F19</f>
        <v>10571</v>
      </c>
      <c r="G18" s="21">
        <f t="shared" si="0"/>
        <v>99.41690962099126</v>
      </c>
    </row>
    <row r="19" spans="1:7" ht="26.25" customHeight="1">
      <c r="A19" s="16"/>
      <c r="B19" s="2"/>
      <c r="C19" s="15">
        <v>2310</v>
      </c>
      <c r="D19" s="16" t="s">
        <v>31</v>
      </c>
      <c r="E19" s="30">
        <v>10633</v>
      </c>
      <c r="F19" s="30">
        <v>10571</v>
      </c>
      <c r="G19" s="22">
        <f t="shared" si="0"/>
        <v>99.41690962099126</v>
      </c>
    </row>
    <row r="20" spans="1:7" s="24" customFormat="1" ht="38.25" customHeight="1">
      <c r="A20" s="16"/>
      <c r="B20" s="7">
        <v>80150</v>
      </c>
      <c r="C20" s="7"/>
      <c r="D20" s="6" t="s">
        <v>44</v>
      </c>
      <c r="E20" s="29">
        <f>E21</f>
        <v>86230</v>
      </c>
      <c r="F20" s="29">
        <f>F21</f>
        <v>84700</v>
      </c>
      <c r="G20" s="22">
        <f t="shared" si="0"/>
        <v>98.22567551896093</v>
      </c>
    </row>
    <row r="21" spans="1:7" ht="26.25" customHeight="1">
      <c r="A21" s="16"/>
      <c r="B21" s="2"/>
      <c r="C21" s="15">
        <v>2310</v>
      </c>
      <c r="D21" s="16" t="s">
        <v>31</v>
      </c>
      <c r="E21" s="30">
        <v>86230</v>
      </c>
      <c r="F21" s="30">
        <v>84700</v>
      </c>
      <c r="G21" s="22">
        <f t="shared" si="0"/>
        <v>98.22567551896093</v>
      </c>
    </row>
    <row r="22" spans="1:7" s="24" customFormat="1" ht="14.25" customHeight="1">
      <c r="A22" s="16"/>
      <c r="B22" s="7">
        <v>80195</v>
      </c>
      <c r="C22" s="18"/>
      <c r="D22" s="17" t="s">
        <v>26</v>
      </c>
      <c r="E22" s="31">
        <f>E23</f>
        <v>27804</v>
      </c>
      <c r="F22" s="31">
        <f>F23</f>
        <v>29090</v>
      </c>
      <c r="G22" s="21">
        <f t="shared" si="0"/>
        <v>104.62523377931232</v>
      </c>
    </row>
    <row r="23" spans="1:7" ht="27" customHeight="1">
      <c r="A23" s="16"/>
      <c r="B23" s="2"/>
      <c r="C23" s="15">
        <v>2310</v>
      </c>
      <c r="D23" s="16" t="s">
        <v>31</v>
      </c>
      <c r="E23" s="30">
        <v>27804</v>
      </c>
      <c r="F23" s="30">
        <v>29090</v>
      </c>
      <c r="G23" s="22">
        <f t="shared" si="0"/>
        <v>104.62523377931232</v>
      </c>
    </row>
    <row r="24" spans="1:7" ht="12.75" customHeight="1">
      <c r="A24" s="18">
        <v>853</v>
      </c>
      <c r="B24" s="7"/>
      <c r="C24" s="18"/>
      <c r="D24" s="17" t="s">
        <v>8</v>
      </c>
      <c r="E24" s="31">
        <f>E25</f>
        <v>1788300</v>
      </c>
      <c r="F24" s="31">
        <f>F25</f>
        <v>1840000</v>
      </c>
      <c r="G24" s="21">
        <f t="shared" si="0"/>
        <v>102.89101381200024</v>
      </c>
    </row>
    <row r="25" spans="1:7" s="24" customFormat="1" ht="12" customHeight="1">
      <c r="A25" s="15"/>
      <c r="B25" s="7">
        <v>85333</v>
      </c>
      <c r="C25" s="18"/>
      <c r="D25" s="17" t="s">
        <v>9</v>
      </c>
      <c r="E25" s="31">
        <f>E26</f>
        <v>1788300</v>
      </c>
      <c r="F25" s="31">
        <f>F26</f>
        <v>1840000</v>
      </c>
      <c r="G25" s="21">
        <f t="shared" si="0"/>
        <v>102.89101381200024</v>
      </c>
    </row>
    <row r="26" spans="1:7" ht="26.25" customHeight="1">
      <c r="A26" s="15"/>
      <c r="B26" s="2"/>
      <c r="C26" s="15">
        <v>2320</v>
      </c>
      <c r="D26" s="16" t="s">
        <v>32</v>
      </c>
      <c r="E26" s="30">
        <v>1788300</v>
      </c>
      <c r="F26" s="30">
        <v>1840000</v>
      </c>
      <c r="G26" s="22">
        <f t="shared" si="0"/>
        <v>102.89101381200024</v>
      </c>
    </row>
    <row r="27" spans="1:7" ht="12" customHeight="1">
      <c r="A27" s="7">
        <v>854</v>
      </c>
      <c r="B27" s="2"/>
      <c r="C27" s="16"/>
      <c r="D27" s="17" t="s">
        <v>10</v>
      </c>
      <c r="E27" s="31">
        <f>E28+E33+E31+E35</f>
        <v>716026</v>
      </c>
      <c r="F27" s="31">
        <f>F28+F33+F31+F35</f>
        <v>853843</v>
      </c>
      <c r="G27" s="21">
        <f t="shared" si="0"/>
        <v>119.24748542650686</v>
      </c>
    </row>
    <row r="28" spans="1:7" s="24" customFormat="1" ht="11.25" customHeight="1">
      <c r="A28" s="15"/>
      <c r="B28" s="7">
        <v>85401</v>
      </c>
      <c r="C28" s="18"/>
      <c r="D28" s="17" t="s">
        <v>11</v>
      </c>
      <c r="E28" s="31">
        <f>E30+E29</f>
        <v>375847</v>
      </c>
      <c r="F28" s="31">
        <f>F30+F29</f>
        <v>494956</v>
      </c>
      <c r="G28" s="21">
        <f t="shared" si="0"/>
        <v>131.6908209989703</v>
      </c>
    </row>
    <row r="29" spans="1:7" ht="25.5" customHeight="1">
      <c r="A29" s="15"/>
      <c r="B29" s="7"/>
      <c r="C29" s="2">
        <v>6610</v>
      </c>
      <c r="D29" s="5" t="s">
        <v>41</v>
      </c>
      <c r="E29" s="32">
        <v>32750</v>
      </c>
      <c r="F29" s="32"/>
      <c r="G29" s="22">
        <v>0</v>
      </c>
    </row>
    <row r="30" spans="1:7" ht="24.75" customHeight="1">
      <c r="A30" s="15"/>
      <c r="B30" s="2"/>
      <c r="C30" s="15">
        <v>2310</v>
      </c>
      <c r="D30" s="16" t="s">
        <v>31</v>
      </c>
      <c r="E30" s="30">
        <v>343097</v>
      </c>
      <c r="F30" s="30">
        <v>494956</v>
      </c>
      <c r="G30" s="22">
        <f t="shared" si="0"/>
        <v>144.26124390478495</v>
      </c>
    </row>
    <row r="31" spans="1:7" s="24" customFormat="1" ht="11.25" customHeight="1">
      <c r="A31" s="15"/>
      <c r="B31" s="7">
        <v>85410</v>
      </c>
      <c r="C31" s="7"/>
      <c r="D31" s="6" t="s">
        <v>37</v>
      </c>
      <c r="E31" s="29">
        <f>E32</f>
        <v>333707</v>
      </c>
      <c r="F31" s="29">
        <f>F32</f>
        <v>349264</v>
      </c>
      <c r="G31" s="21">
        <f t="shared" si="0"/>
        <v>104.66187403920206</v>
      </c>
    </row>
    <row r="32" spans="1:7" ht="27" customHeight="1">
      <c r="A32" s="15"/>
      <c r="B32" s="2"/>
      <c r="C32" s="15">
        <v>2310</v>
      </c>
      <c r="D32" s="16" t="s">
        <v>38</v>
      </c>
      <c r="E32" s="30">
        <v>333707</v>
      </c>
      <c r="F32" s="30">
        <v>349264</v>
      </c>
      <c r="G32" s="22">
        <f t="shared" si="0"/>
        <v>104.66187403920206</v>
      </c>
    </row>
    <row r="33" spans="1:7" s="24" customFormat="1" ht="11.25" customHeight="1">
      <c r="A33" s="16"/>
      <c r="B33" s="7">
        <v>85416</v>
      </c>
      <c r="C33" s="18"/>
      <c r="D33" s="17" t="s">
        <v>52</v>
      </c>
      <c r="E33" s="31">
        <f>E34</f>
        <v>5088</v>
      </c>
      <c r="F33" s="31">
        <f>F34</f>
        <v>8496</v>
      </c>
      <c r="G33" s="21">
        <f t="shared" si="0"/>
        <v>166.9811320754717</v>
      </c>
    </row>
    <row r="34" spans="1:7" ht="23.25" customHeight="1">
      <c r="A34" s="16"/>
      <c r="B34" s="2"/>
      <c r="C34" s="15">
        <v>2310</v>
      </c>
      <c r="D34" s="16" t="s">
        <v>31</v>
      </c>
      <c r="E34" s="30">
        <v>5088</v>
      </c>
      <c r="F34" s="30">
        <v>8496</v>
      </c>
      <c r="G34" s="22">
        <f t="shared" si="0"/>
        <v>166.9811320754717</v>
      </c>
    </row>
    <row r="35" spans="1:7" s="24" customFormat="1" ht="13.5" customHeight="1">
      <c r="A35" s="16"/>
      <c r="B35" s="7">
        <v>85446</v>
      </c>
      <c r="C35" s="7"/>
      <c r="D35" s="6" t="s">
        <v>7</v>
      </c>
      <c r="E35" s="29">
        <f>E36</f>
        <v>1384</v>
      </c>
      <c r="F35" s="29">
        <f>F36</f>
        <v>1127</v>
      </c>
      <c r="G35" s="21">
        <f t="shared" si="0"/>
        <v>81.4306358381503</v>
      </c>
    </row>
    <row r="36" spans="1:7" ht="23.25" customHeight="1">
      <c r="A36" s="16"/>
      <c r="B36" s="2"/>
      <c r="C36" s="15">
        <v>2310</v>
      </c>
      <c r="D36" s="16" t="s">
        <v>31</v>
      </c>
      <c r="E36" s="30">
        <v>1384</v>
      </c>
      <c r="F36" s="30">
        <v>1127</v>
      </c>
      <c r="G36" s="22">
        <f t="shared" si="0"/>
        <v>81.4306358381503</v>
      </c>
    </row>
    <row r="37" spans="1:7" ht="12" customHeight="1">
      <c r="A37" s="7">
        <v>855</v>
      </c>
      <c r="B37" s="2"/>
      <c r="C37" s="15"/>
      <c r="D37" s="6" t="s">
        <v>48</v>
      </c>
      <c r="E37" s="29">
        <f>E38</f>
        <v>210000</v>
      </c>
      <c r="F37" s="29">
        <f>F38</f>
        <v>210000</v>
      </c>
      <c r="G37" s="21">
        <v>0</v>
      </c>
    </row>
    <row r="38" spans="1:7" ht="12" customHeight="1">
      <c r="A38" s="16"/>
      <c r="B38" s="7">
        <v>85508</v>
      </c>
      <c r="C38" s="7"/>
      <c r="D38" s="6" t="s">
        <v>28</v>
      </c>
      <c r="E38" s="29">
        <v>210000</v>
      </c>
      <c r="F38" s="29">
        <f>F39</f>
        <v>210000</v>
      </c>
      <c r="G38" s="21">
        <v>0</v>
      </c>
    </row>
    <row r="39" spans="1:7" ht="23.25" customHeight="1">
      <c r="A39" s="16"/>
      <c r="B39" s="2"/>
      <c r="C39" s="15">
        <v>2320</v>
      </c>
      <c r="D39" s="16" t="s">
        <v>32</v>
      </c>
      <c r="E39" s="30">
        <v>210000</v>
      </c>
      <c r="F39" s="30">
        <v>210000</v>
      </c>
      <c r="G39" s="22">
        <v>0</v>
      </c>
    </row>
    <row r="40" spans="1:7" ht="11.25" customHeight="1">
      <c r="A40" s="16"/>
      <c r="B40" s="16"/>
      <c r="C40" s="16"/>
      <c r="D40" s="17" t="s">
        <v>29</v>
      </c>
      <c r="E40" s="33">
        <f>E10+E24+E27+E7+E37</f>
        <v>5031351.23</v>
      </c>
      <c r="F40" s="33">
        <f>F10+F24+F27+F7+F37</f>
        <v>5573904</v>
      </c>
      <c r="G40" s="21">
        <f t="shared" si="0"/>
        <v>110.78344057486918</v>
      </c>
    </row>
    <row r="41" spans="1:7" ht="12.75">
      <c r="A41" s="19"/>
      <c r="B41" s="19"/>
      <c r="C41" s="19"/>
      <c r="D41" s="20" t="s">
        <v>42</v>
      </c>
      <c r="E41" s="34">
        <f>E29+E15</f>
        <v>41100</v>
      </c>
      <c r="F41" s="34">
        <f>F29+F15</f>
        <v>0</v>
      </c>
      <c r="G41" s="21">
        <f t="shared" si="0"/>
        <v>0</v>
      </c>
    </row>
  </sheetData>
  <sheetProtection/>
  <mergeCells count="10">
    <mergeCell ref="A2:G2"/>
    <mergeCell ref="A1:G1"/>
    <mergeCell ref="A3:C3"/>
    <mergeCell ref="G4:G5"/>
    <mergeCell ref="A4:A5"/>
    <mergeCell ref="B4:B5"/>
    <mergeCell ref="C4:C5"/>
    <mergeCell ref="D4:D5"/>
    <mergeCell ref="E4:E5"/>
    <mergeCell ref="F4:F5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H46" sqref="H46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5.28125" style="0" customWidth="1"/>
    <col min="5" max="5" width="15.421875" style="0" customWidth="1"/>
    <col min="6" max="6" width="9.28125" style="0" customWidth="1"/>
  </cols>
  <sheetData>
    <row r="1" spans="1:6" ht="23.25" customHeight="1">
      <c r="A1" s="1" t="s">
        <v>0</v>
      </c>
      <c r="B1" s="1" t="s">
        <v>1</v>
      </c>
      <c r="C1" s="1" t="s">
        <v>3</v>
      </c>
      <c r="D1" s="1" t="s">
        <v>53</v>
      </c>
      <c r="E1" s="1" t="s">
        <v>54</v>
      </c>
      <c r="F1" s="1" t="s">
        <v>27</v>
      </c>
    </row>
    <row r="2" spans="1:6" ht="15" customHeight="1">
      <c r="A2" s="2" t="s">
        <v>20</v>
      </c>
      <c r="B2" s="2" t="s">
        <v>21</v>
      </c>
      <c r="C2" s="2" t="s">
        <v>22</v>
      </c>
      <c r="D2" s="2">
        <v>4</v>
      </c>
      <c r="E2" s="2">
        <v>5</v>
      </c>
      <c r="F2" s="2" t="s">
        <v>23</v>
      </c>
    </row>
    <row r="3" spans="1:6" ht="15" customHeight="1">
      <c r="A3" s="7">
        <v>750</v>
      </c>
      <c r="B3" s="2"/>
      <c r="C3" s="3" t="s">
        <v>35</v>
      </c>
      <c r="D3" s="35">
        <f>D4</f>
        <v>48000</v>
      </c>
      <c r="E3" s="35">
        <f>E4</f>
        <v>71000</v>
      </c>
      <c r="F3" s="27">
        <f aca="true" t="shared" si="0" ref="F3:F46">(E3/D3)*100</f>
        <v>147.91666666666669</v>
      </c>
    </row>
    <row r="4" spans="1:6" s="24" customFormat="1" ht="15" customHeight="1">
      <c r="A4" s="2"/>
      <c r="B4" s="7">
        <v>75075</v>
      </c>
      <c r="C4" s="3" t="s">
        <v>36</v>
      </c>
      <c r="D4" s="35">
        <f>D5</f>
        <v>48000</v>
      </c>
      <c r="E4" s="35">
        <f>E5</f>
        <v>71000</v>
      </c>
      <c r="F4" s="27">
        <f t="shared" si="0"/>
        <v>147.91666666666669</v>
      </c>
    </row>
    <row r="5" spans="1:6" ht="15" customHeight="1">
      <c r="A5" s="2"/>
      <c r="B5" s="7"/>
      <c r="C5" s="13" t="s">
        <v>40</v>
      </c>
      <c r="D5" s="36">
        <v>48000</v>
      </c>
      <c r="E5" s="36">
        <v>71000</v>
      </c>
      <c r="F5" s="27">
        <f t="shared" si="0"/>
        <v>147.91666666666669</v>
      </c>
    </row>
    <row r="6" spans="1:6" ht="15" customHeight="1">
      <c r="A6" s="2"/>
      <c r="B6" s="7"/>
      <c r="C6" s="5" t="s">
        <v>47</v>
      </c>
      <c r="D6" s="36">
        <v>16102.1</v>
      </c>
      <c r="E6" s="36">
        <v>16102.1</v>
      </c>
      <c r="F6" s="27">
        <f t="shared" si="0"/>
        <v>100</v>
      </c>
    </row>
    <row r="7" spans="1:6" ht="15" customHeight="1">
      <c r="A7" s="7" t="s">
        <v>12</v>
      </c>
      <c r="B7" s="7"/>
      <c r="C7" s="6" t="s">
        <v>4</v>
      </c>
      <c r="D7" s="35">
        <f>D11+D15+D17+D22+D19+D8</f>
        <v>2269025.23</v>
      </c>
      <c r="E7" s="35">
        <f>E11+E15+E17+E22+E19+E8</f>
        <v>2599061</v>
      </c>
      <c r="F7" s="27">
        <f t="shared" si="0"/>
        <v>114.5452666473876</v>
      </c>
    </row>
    <row r="8" spans="1:6" ht="15" customHeight="1">
      <c r="A8" s="7"/>
      <c r="B8" s="7">
        <v>80101</v>
      </c>
      <c r="C8" s="6" t="s">
        <v>51</v>
      </c>
      <c r="D8" s="35">
        <f>D9</f>
        <v>150751.82</v>
      </c>
      <c r="E8" s="35">
        <f>E9</f>
        <v>595428</v>
      </c>
      <c r="F8" s="27">
        <f t="shared" si="0"/>
        <v>394.9723459391734</v>
      </c>
    </row>
    <row r="9" spans="1:6" ht="15" customHeight="1">
      <c r="A9" s="7"/>
      <c r="B9" s="7"/>
      <c r="C9" s="13" t="s">
        <v>40</v>
      </c>
      <c r="D9" s="35">
        <v>150751.82</v>
      </c>
      <c r="E9" s="35">
        <v>595428</v>
      </c>
      <c r="F9" s="27">
        <f t="shared" si="0"/>
        <v>394.9723459391734</v>
      </c>
    </row>
    <row r="10" spans="1:6" ht="15" customHeight="1">
      <c r="A10" s="7"/>
      <c r="B10" s="7"/>
      <c r="C10" s="5" t="s">
        <v>47</v>
      </c>
      <c r="D10" s="35">
        <v>107830</v>
      </c>
      <c r="E10" s="35">
        <v>489070</v>
      </c>
      <c r="F10" s="27">
        <f t="shared" si="0"/>
        <v>453.5565241583975</v>
      </c>
    </row>
    <row r="11" spans="1:6" s="24" customFormat="1" ht="15" customHeight="1">
      <c r="A11" s="5"/>
      <c r="B11" s="7" t="s">
        <v>13</v>
      </c>
      <c r="C11" s="6" t="s">
        <v>5</v>
      </c>
      <c r="D11" s="35">
        <f>D12+D14</f>
        <v>1987606.41</v>
      </c>
      <c r="E11" s="35">
        <f>E12+E14</f>
        <v>1870772</v>
      </c>
      <c r="F11" s="27">
        <f t="shared" si="0"/>
        <v>94.12185383322445</v>
      </c>
    </row>
    <row r="12" spans="1:6" ht="15" customHeight="1">
      <c r="A12" s="5"/>
      <c r="B12" s="2"/>
      <c r="C12" s="13" t="s">
        <v>40</v>
      </c>
      <c r="D12" s="36">
        <v>1979256.41</v>
      </c>
      <c r="E12" s="36">
        <v>1870772</v>
      </c>
      <c r="F12" s="27">
        <f t="shared" si="0"/>
        <v>94.5189309756991</v>
      </c>
    </row>
    <row r="13" spans="1:6" ht="15" customHeight="1">
      <c r="A13" s="5"/>
      <c r="B13" s="2"/>
      <c r="C13" s="5" t="s">
        <v>47</v>
      </c>
      <c r="D13" s="36">
        <v>1632725</v>
      </c>
      <c r="E13" s="36">
        <v>1496370</v>
      </c>
      <c r="F13" s="27">
        <f t="shared" si="0"/>
        <v>91.64862423249475</v>
      </c>
    </row>
    <row r="14" spans="1:6" ht="15" customHeight="1">
      <c r="A14" s="5"/>
      <c r="B14" s="2"/>
      <c r="C14" s="5" t="s">
        <v>39</v>
      </c>
      <c r="D14" s="36">
        <v>8350</v>
      </c>
      <c r="E14" s="36">
        <v>0</v>
      </c>
      <c r="F14" s="27">
        <f t="shared" si="0"/>
        <v>0</v>
      </c>
    </row>
    <row r="15" spans="1:6" s="24" customFormat="1" ht="15" customHeight="1">
      <c r="A15" s="5"/>
      <c r="B15" s="7" t="s">
        <v>14</v>
      </c>
      <c r="C15" s="6" t="s">
        <v>6</v>
      </c>
      <c r="D15" s="35">
        <f>D16</f>
        <v>6000</v>
      </c>
      <c r="E15" s="35">
        <f>E16</f>
        <v>8500</v>
      </c>
      <c r="F15" s="27">
        <f t="shared" si="0"/>
        <v>141.66666666666669</v>
      </c>
    </row>
    <row r="16" spans="1:6" ht="15" customHeight="1">
      <c r="A16" s="5"/>
      <c r="B16" s="2"/>
      <c r="C16" s="13" t="s">
        <v>40</v>
      </c>
      <c r="D16" s="36">
        <v>6000</v>
      </c>
      <c r="E16" s="36">
        <v>8500</v>
      </c>
      <c r="F16" s="27">
        <f t="shared" si="0"/>
        <v>141.66666666666669</v>
      </c>
    </row>
    <row r="17" spans="1:6" s="24" customFormat="1" ht="15" customHeight="1">
      <c r="A17" s="5"/>
      <c r="B17" s="7" t="s">
        <v>15</v>
      </c>
      <c r="C17" s="6" t="s">
        <v>7</v>
      </c>
      <c r="D17" s="35">
        <f>D18</f>
        <v>10633</v>
      </c>
      <c r="E17" s="35">
        <f>E18</f>
        <v>10571</v>
      </c>
      <c r="F17" s="27">
        <f t="shared" si="0"/>
        <v>99.41690962099126</v>
      </c>
    </row>
    <row r="18" spans="1:6" ht="15" customHeight="1">
      <c r="A18" s="5"/>
      <c r="B18" s="2"/>
      <c r="C18" s="13" t="s">
        <v>40</v>
      </c>
      <c r="D18" s="36">
        <v>10633</v>
      </c>
      <c r="E18" s="36">
        <v>10571</v>
      </c>
      <c r="F18" s="27">
        <f t="shared" si="0"/>
        <v>99.41690962099126</v>
      </c>
    </row>
    <row r="19" spans="1:6" s="24" customFormat="1" ht="36" customHeight="1">
      <c r="A19" s="5"/>
      <c r="B19" s="7">
        <v>80150</v>
      </c>
      <c r="C19" s="6" t="s">
        <v>43</v>
      </c>
      <c r="D19" s="37">
        <f>D21</f>
        <v>86230</v>
      </c>
      <c r="E19" s="37">
        <f>E21</f>
        <v>84700</v>
      </c>
      <c r="F19" s="28">
        <f t="shared" si="0"/>
        <v>98.22567551896093</v>
      </c>
    </row>
    <row r="20" spans="1:6" ht="15" customHeight="1">
      <c r="A20" s="5"/>
      <c r="B20" s="4"/>
      <c r="C20" s="5" t="s">
        <v>47</v>
      </c>
      <c r="D20" s="36">
        <v>86230</v>
      </c>
      <c r="E20" s="36">
        <v>84700</v>
      </c>
      <c r="F20" s="28">
        <f t="shared" si="0"/>
        <v>98.22567551896093</v>
      </c>
    </row>
    <row r="21" spans="1:6" ht="15" customHeight="1">
      <c r="A21" s="5"/>
      <c r="B21" s="2"/>
      <c r="C21" s="13" t="s">
        <v>40</v>
      </c>
      <c r="D21" s="36">
        <v>86230</v>
      </c>
      <c r="E21" s="36">
        <v>84700</v>
      </c>
      <c r="F21" s="28">
        <f t="shared" si="0"/>
        <v>98.22567551896093</v>
      </c>
    </row>
    <row r="22" spans="1:6" s="24" customFormat="1" ht="15" customHeight="1">
      <c r="A22" s="5"/>
      <c r="B22" s="7">
        <v>80195</v>
      </c>
      <c r="C22" s="6" t="s">
        <v>26</v>
      </c>
      <c r="D22" s="35">
        <f>D23</f>
        <v>27804</v>
      </c>
      <c r="E22" s="35">
        <f>E23</f>
        <v>29090</v>
      </c>
      <c r="F22" s="28">
        <f t="shared" si="0"/>
        <v>104.62523377931232</v>
      </c>
    </row>
    <row r="23" spans="1:6" ht="15" customHeight="1">
      <c r="A23" s="5"/>
      <c r="B23" s="2"/>
      <c r="C23" s="13" t="s">
        <v>40</v>
      </c>
      <c r="D23" s="36">
        <v>27804</v>
      </c>
      <c r="E23" s="36">
        <v>29090</v>
      </c>
      <c r="F23" s="28">
        <f t="shared" si="0"/>
        <v>104.62523377931232</v>
      </c>
    </row>
    <row r="24" spans="1:6" ht="15" customHeight="1">
      <c r="A24" s="7" t="s">
        <v>16</v>
      </c>
      <c r="B24" s="2"/>
      <c r="C24" s="6" t="s">
        <v>8</v>
      </c>
      <c r="D24" s="35">
        <f>D25</f>
        <v>1788000</v>
      </c>
      <c r="E24" s="35">
        <f>E25</f>
        <v>1840000</v>
      </c>
      <c r="F24" s="28">
        <f t="shared" si="0"/>
        <v>102.9082774049217</v>
      </c>
    </row>
    <row r="25" spans="1:6" s="24" customFormat="1" ht="15" customHeight="1">
      <c r="A25" s="7"/>
      <c r="B25" s="7" t="s">
        <v>17</v>
      </c>
      <c r="C25" s="6" t="s">
        <v>9</v>
      </c>
      <c r="D25" s="35">
        <f>D26</f>
        <v>1788000</v>
      </c>
      <c r="E25" s="35">
        <f>E26</f>
        <v>1840000</v>
      </c>
      <c r="F25" s="28">
        <f t="shared" si="0"/>
        <v>102.9082774049217</v>
      </c>
    </row>
    <row r="26" spans="1:6" ht="15" customHeight="1">
      <c r="A26" s="7"/>
      <c r="B26" s="2"/>
      <c r="C26" s="13" t="s">
        <v>40</v>
      </c>
      <c r="D26" s="36">
        <v>1788000</v>
      </c>
      <c r="E26" s="36">
        <v>1840000</v>
      </c>
      <c r="F26" s="28">
        <f t="shared" si="0"/>
        <v>102.9082774049217</v>
      </c>
    </row>
    <row r="27" spans="1:6" ht="15" customHeight="1">
      <c r="A27" s="7"/>
      <c r="B27" s="2"/>
      <c r="C27" s="5" t="s">
        <v>47</v>
      </c>
      <c r="D27" s="36">
        <v>1580292</v>
      </c>
      <c r="E27" s="36">
        <v>1541357.03</v>
      </c>
      <c r="F27" s="28">
        <f t="shared" si="0"/>
        <v>97.53621672450407</v>
      </c>
    </row>
    <row r="28" spans="1:6" ht="15" customHeight="1">
      <c r="A28" s="7" t="s">
        <v>18</v>
      </c>
      <c r="B28" s="2"/>
      <c r="C28" s="6" t="s">
        <v>10</v>
      </c>
      <c r="D28" s="35">
        <f>D29+D36+D34+D38</f>
        <v>716026</v>
      </c>
      <c r="E28" s="35">
        <f>E29+E36+E34+E38</f>
        <v>853843</v>
      </c>
      <c r="F28" s="28">
        <f t="shared" si="0"/>
        <v>119.24748542650686</v>
      </c>
    </row>
    <row r="29" spans="1:6" s="24" customFormat="1" ht="15" customHeight="1">
      <c r="A29" s="7"/>
      <c r="B29" s="7" t="s">
        <v>19</v>
      </c>
      <c r="C29" s="6" t="s">
        <v>11</v>
      </c>
      <c r="D29" s="35">
        <f>D30</f>
        <v>375847</v>
      </c>
      <c r="E29" s="35">
        <f>E30+E31</f>
        <v>494956</v>
      </c>
      <c r="F29" s="28">
        <f t="shared" si="0"/>
        <v>131.6908209989703</v>
      </c>
    </row>
    <row r="30" spans="1:6" ht="15" customHeight="1">
      <c r="A30" s="7"/>
      <c r="B30" s="2"/>
      <c r="C30" s="13" t="s">
        <v>40</v>
      </c>
      <c r="D30" s="36">
        <v>375847</v>
      </c>
      <c r="E30" s="36">
        <v>494956</v>
      </c>
      <c r="F30" s="28">
        <f t="shared" si="0"/>
        <v>131.6908209989703</v>
      </c>
    </row>
    <row r="31" spans="1:6" ht="15" customHeight="1">
      <c r="A31" s="5"/>
      <c r="B31" s="2"/>
      <c r="C31" s="9" t="s">
        <v>39</v>
      </c>
      <c r="D31" s="36">
        <v>32750</v>
      </c>
      <c r="E31" s="36">
        <v>0</v>
      </c>
      <c r="F31" s="28">
        <f t="shared" si="0"/>
        <v>0</v>
      </c>
    </row>
    <row r="32" spans="1:6" ht="13.5" customHeight="1">
      <c r="A32" s="5"/>
      <c r="B32" s="2"/>
      <c r="C32" s="5" t="s">
        <v>47</v>
      </c>
      <c r="D32" s="36">
        <v>227130</v>
      </c>
      <c r="E32" s="36">
        <v>316112</v>
      </c>
      <c r="F32" s="28">
        <f t="shared" si="0"/>
        <v>139.17668295689694</v>
      </c>
    </row>
    <row r="33" spans="1:6" s="24" customFormat="1" ht="13.5" customHeight="1">
      <c r="A33" s="5"/>
      <c r="B33" s="7">
        <v>85410</v>
      </c>
      <c r="C33" s="6" t="s">
        <v>37</v>
      </c>
      <c r="D33" s="35">
        <f>D34</f>
        <v>333707</v>
      </c>
      <c r="E33" s="35">
        <f>E34</f>
        <v>349264</v>
      </c>
      <c r="F33" s="28">
        <f t="shared" si="0"/>
        <v>104.66187403920206</v>
      </c>
    </row>
    <row r="34" spans="1:6" ht="13.5" customHeight="1">
      <c r="A34" s="5"/>
      <c r="B34" s="2"/>
      <c r="C34" s="13" t="s">
        <v>40</v>
      </c>
      <c r="D34" s="36">
        <v>333707</v>
      </c>
      <c r="E34" s="36">
        <v>349264</v>
      </c>
      <c r="F34" s="28">
        <f t="shared" si="0"/>
        <v>104.66187403920206</v>
      </c>
    </row>
    <row r="35" spans="1:6" ht="13.5" customHeight="1">
      <c r="A35" s="5"/>
      <c r="B35" s="2"/>
      <c r="C35" s="5" t="s">
        <v>47</v>
      </c>
      <c r="D35" s="36">
        <v>244725</v>
      </c>
      <c r="E35" s="36">
        <v>245650</v>
      </c>
      <c r="F35" s="28">
        <f t="shared" si="0"/>
        <v>100.37797527837368</v>
      </c>
    </row>
    <row r="36" spans="1:6" s="24" customFormat="1" ht="15" customHeight="1">
      <c r="A36" s="5"/>
      <c r="B36" s="7">
        <v>85416</v>
      </c>
      <c r="C36" s="6" t="s">
        <v>52</v>
      </c>
      <c r="D36" s="35">
        <f>D37</f>
        <v>5088</v>
      </c>
      <c r="E36" s="35">
        <f>E37</f>
        <v>8496</v>
      </c>
      <c r="F36" s="28">
        <f t="shared" si="0"/>
        <v>166.9811320754717</v>
      </c>
    </row>
    <row r="37" spans="1:6" ht="15" customHeight="1">
      <c r="A37" s="5"/>
      <c r="B37" s="2"/>
      <c r="C37" s="13" t="s">
        <v>40</v>
      </c>
      <c r="D37" s="36">
        <v>5088</v>
      </c>
      <c r="E37" s="36">
        <v>8496</v>
      </c>
      <c r="F37" s="28">
        <f t="shared" si="0"/>
        <v>166.9811320754717</v>
      </c>
    </row>
    <row r="38" spans="1:6" s="24" customFormat="1" ht="15" customHeight="1">
      <c r="A38" s="5"/>
      <c r="B38" s="7">
        <v>85446</v>
      </c>
      <c r="C38" s="6" t="s">
        <v>7</v>
      </c>
      <c r="D38" s="35">
        <f>D39</f>
        <v>1384</v>
      </c>
      <c r="E38" s="35">
        <f>E39</f>
        <v>1127</v>
      </c>
      <c r="F38" s="28">
        <f t="shared" si="0"/>
        <v>81.4306358381503</v>
      </c>
    </row>
    <row r="39" spans="1:6" ht="15" customHeight="1">
      <c r="A39" s="5"/>
      <c r="B39" s="2"/>
      <c r="C39" s="11" t="s">
        <v>40</v>
      </c>
      <c r="D39" s="36">
        <v>1384</v>
      </c>
      <c r="E39" s="36">
        <v>1127</v>
      </c>
      <c r="F39" s="28">
        <f t="shared" si="0"/>
        <v>81.4306358381503</v>
      </c>
    </row>
    <row r="40" spans="1:6" ht="15" customHeight="1">
      <c r="A40" s="7">
        <v>855</v>
      </c>
      <c r="B40" s="2"/>
      <c r="C40" s="26" t="s">
        <v>48</v>
      </c>
      <c r="D40" s="35">
        <f>D42</f>
        <v>210000</v>
      </c>
      <c r="E40" s="35">
        <f>E41</f>
        <v>210000</v>
      </c>
      <c r="F40" s="28">
        <f t="shared" si="0"/>
        <v>100</v>
      </c>
    </row>
    <row r="41" spans="1:6" ht="15" customHeight="1">
      <c r="A41" s="5"/>
      <c r="B41" s="7">
        <v>85508</v>
      </c>
      <c r="C41" s="26" t="s">
        <v>28</v>
      </c>
      <c r="D41" s="35">
        <v>210000</v>
      </c>
      <c r="E41" s="35">
        <f>E42</f>
        <v>210000</v>
      </c>
      <c r="F41" s="28">
        <f t="shared" si="0"/>
        <v>100</v>
      </c>
    </row>
    <row r="42" spans="1:6" ht="15" customHeight="1">
      <c r="A42" s="5"/>
      <c r="B42" s="2"/>
      <c r="C42" s="11" t="s">
        <v>40</v>
      </c>
      <c r="D42" s="36">
        <v>210000</v>
      </c>
      <c r="E42" s="36">
        <v>210000</v>
      </c>
      <c r="F42" s="28">
        <f t="shared" si="0"/>
        <v>100</v>
      </c>
    </row>
    <row r="43" spans="1:6" ht="15" customHeight="1">
      <c r="A43" s="5"/>
      <c r="B43" s="2"/>
      <c r="C43" s="6" t="s">
        <v>24</v>
      </c>
      <c r="D43" s="35">
        <f>D7+D24+D28+D3+D40</f>
        <v>5031051.23</v>
      </c>
      <c r="E43" s="35">
        <f>E7+E24+E28+E3+E40</f>
        <v>5573904</v>
      </c>
      <c r="F43" s="28">
        <f t="shared" si="0"/>
        <v>110.79004655653246</v>
      </c>
    </row>
    <row r="44" spans="1:6" ht="15" customHeight="1">
      <c r="A44" s="5"/>
      <c r="B44" s="2"/>
      <c r="C44" s="13" t="s">
        <v>40</v>
      </c>
      <c r="D44" s="36">
        <f>D43-D45</f>
        <v>4989951.23</v>
      </c>
      <c r="E44" s="36">
        <f>E43-E45</f>
        <v>5573904</v>
      </c>
      <c r="F44" s="28">
        <f t="shared" si="0"/>
        <v>111.7025746963062</v>
      </c>
    </row>
    <row r="45" spans="1:6" ht="15" customHeight="1">
      <c r="A45" s="5"/>
      <c r="B45" s="2"/>
      <c r="C45" s="9" t="s">
        <v>39</v>
      </c>
      <c r="D45" s="36">
        <f>D14+D31</f>
        <v>41100</v>
      </c>
      <c r="E45" s="36">
        <v>0</v>
      </c>
      <c r="F45" s="28">
        <f t="shared" si="0"/>
        <v>0</v>
      </c>
    </row>
    <row r="46" spans="1:6" ht="15" customHeight="1">
      <c r="A46" s="5"/>
      <c r="B46" s="2"/>
      <c r="C46" s="5" t="s">
        <v>47</v>
      </c>
      <c r="D46" s="36">
        <f>D6+D10+D13+D20+D27+D32+D35</f>
        <v>3895034.1</v>
      </c>
      <c r="E46" s="36">
        <f>E6+E10+E13+E20+E27+E32+E35</f>
        <v>4189361.13</v>
      </c>
      <c r="F46" s="28">
        <f t="shared" si="0"/>
        <v>107.55646863271365</v>
      </c>
    </row>
    <row r="47" spans="2:6" ht="12.75">
      <c r="B47" s="8"/>
      <c r="F47" s="25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2017-11-11T17:18:58Z</cp:lastPrinted>
  <dcterms:created xsi:type="dcterms:W3CDTF">2005-11-09T10:48:07Z</dcterms:created>
  <dcterms:modified xsi:type="dcterms:W3CDTF">2017-11-11T17:19:28Z</dcterms:modified>
  <cp:category/>
  <cp:version/>
  <cp:contentType/>
  <cp:contentStatus/>
</cp:coreProperties>
</file>