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<sst xmlns="http://schemas.openxmlformats.org/spreadsheetml/2006/main" count="244" uniqueCount="115">
  <si>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Dział</t>
  </si>
  <si>
    <t>Rozdz.</t>
  </si>
  <si>
    <t>§</t>
  </si>
  <si>
    <t>Wyszczególnienie</t>
  </si>
  <si>
    <t>Przewidywane</t>
  </si>
  <si>
    <t>wykonanie</t>
  </si>
  <si>
    <t>2005 roku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</si>
  <si>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</si>
  <si>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</si>
  <si>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</si>
  <si>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</si>
  <si>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</si>
  <si>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</si>
  <si>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</si>
  <si>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</si>
  <si>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</si>
  <si>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</si>
  <si>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</si>
  <si>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</si>
  <si>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</si>
  <si>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</si>
  <si>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</si>
  <si>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</si>
  <si>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</si>
  <si>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Komisje poborowe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</si>
  <si>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</si>
  <si>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</si>
  <si>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</si>
  <si>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</si>
  <si>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POZOSTAŁE ZADANIA W ZAKRESIE POLITYKI SPOŁECZNEJ</t>
  </si>
  <si>
    <t>Pomoc dla repatriantów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</si>
  <si>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</si>
  <si>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</si>
  <si>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</si>
  <si>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</si>
  <si>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</si>
  <si>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</si>
  <si>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</si>
  <si>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</si>
  <si>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</si>
  <si>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</si>
  <si>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</si>
  <si>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</si>
  <si>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</si>
  <si>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</si>
  <si>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</si>
  <si>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</si>
  <si>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</si>
  <si>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500</t>
  </si>
  <si>
    <t>75212</t>
  </si>
  <si>
    <t>851</t>
  </si>
  <si>
    <t>85156</t>
  </si>
  <si>
    <t>853</t>
  </si>
  <si>
    <t>7</t>
  </si>
  <si>
    <t>010</t>
  </si>
  <si>
    <t>01005</t>
  </si>
  <si>
    <t>2110</t>
  </si>
  <si>
    <t>6410</t>
  </si>
  <si>
    <t>85334</t>
  </si>
  <si>
    <t>wykonanie 2005r</t>
  </si>
  <si>
    <t>2006 r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</si>
  <si>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</si>
  <si>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</si>
  <si>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</si>
  <si>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</si>
  <si>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</si>
  <si>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</si>
  <si>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</si>
  <si>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</si>
  <si>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</si>
  <si>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</si>
  <si>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</si>
  <si>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85324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</si>
  <si>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</si>
  <si>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</si>
  <si>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</si>
  <si>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</si>
  <si>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</si>
  <si>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</si>
  <si>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</si>
  <si>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</si>
  <si>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</si>
  <si>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</si>
  <si>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</si>
  <si>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</si>
  <si>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</si>
  <si>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</si>
  <si>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</si>
  <si>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</si>
  <si>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</si>
  <si>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</si>
  <si>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</si>
  <si>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</si>
  <si>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</si>
  <si>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</si>
  <si>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</si>
  <si>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</si>
  <si>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</si>
  <si>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</si>
  <si>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</si>
  <si>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PLAN FINANSOWY ZADAŃ Z ZAKRESU ADMINISTRACJI RZĄDOWEJ NA 2006 ROK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</si>
  <si>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</si>
  <si>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</si>
  <si>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</si>
  <si>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</si>
  <si>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</si>
  <si>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</si>
  <si>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Przew.wyk. 2005 r.</t>
  </si>
  <si>
    <t>Dochody budż. państwa</t>
  </si>
  <si>
    <t>(w złotych)</t>
  </si>
  <si>
    <t xml:space="preserve">II.WYDATKI </t>
  </si>
  <si>
    <t>Załącznik Nr 3</t>
  </si>
  <si>
    <t>do uchwały Nr 159/475/05</t>
  </si>
  <si>
    <t>Zarządu Powiatu Jeleniogórskiego</t>
  </si>
  <si>
    <t>z dnia 14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</si>
</sst>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wrapText="1"/>
    </xf>
    <xf numFmtId="165" fontId="1" fillId="0" borderId="6" xfId="15" applyNumberFormat="1" applyFont="1" applyBorder="1" applyAlignment="1">
      <alignment wrapText="1"/>
    </xf>
    <xf numFmtId="165" fontId="1" fillId="0" borderId="5" xfId="15" applyNumberFormat="1" applyFont="1" applyBorder="1" applyAlignment="1">
      <alignment wrapText="1"/>
    </xf>
    <xf numFmtId="165" fontId="2" fillId="0" borderId="8" xfId="15" applyNumberFormat="1" applyFont="1" applyBorder="1" applyAlignment="1">
      <alignment wrapText="1"/>
    </xf>
    <xf numFmtId="165" fontId="1" fillId="0" borderId="8" xfId="15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5" fillId="0" borderId="5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wrapText="1"/>
    </xf>
    <xf numFmtId="165" fontId="6" fillId="0" borderId="6" xfId="15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5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43" fontId="5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43" fontId="5" fillId="0" borderId="8" xfId="15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4" sqref="F4:G4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3" t="s">
        <v>111</v>
      </c>
      <c r="G1" s="84"/>
    </row>
    <row r="2" spans="3:7" ht="12.75">
      <c r="C2" s="79" t="s">
        <v>100</v>
      </c>
      <c r="D2" s="79"/>
      <c r="E2" s="79"/>
      <c r="F2" s="83" t="s">
        <v>112</v>
      </c>
      <c r="G2" s="84"/>
    </row>
    <row r="3" spans="4:7" ht="12.75">
      <c r="D3" s="79"/>
      <c r="E3" s="80"/>
      <c r="F3" s="85" t="s">
        <v>113</v>
      </c>
      <c r="G3" s="85"/>
    </row>
    <row r="4" spans="1:7" ht="13.5" thickBot="1">
      <c r="A4" s="81" t="s">
        <v>102</v>
      </c>
      <c r="B4" s="82"/>
      <c r="C4" s="82"/>
      <c r="D4" s="82"/>
      <c r="F4" s="86" t="s">
        <v>114</v>
      </c>
      <c r="G4" s="86"/>
    </row>
    <row r="5" spans="1:7" ht="16.5" customHeight="1">
      <c r="A5" s="1"/>
      <c r="B5" s="4"/>
      <c r="C5" s="4"/>
      <c r="D5" s="4"/>
      <c r="E5" s="4" t="s">
        <v>4</v>
      </c>
      <c r="F5" s="4"/>
      <c r="G5" s="4"/>
    </row>
    <row r="6" spans="1:7" ht="16.5" customHeight="1">
      <c r="A6" s="2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7</v>
      </c>
      <c r="G6" s="5" t="s">
        <v>9</v>
      </c>
    </row>
    <row r="7" spans="1:7" ht="18" customHeight="1" thickBot="1">
      <c r="A7" s="3"/>
      <c r="B7" s="6"/>
      <c r="C7" s="6"/>
      <c r="D7" s="6"/>
      <c r="E7" s="7" t="s">
        <v>6</v>
      </c>
      <c r="F7" s="7" t="s">
        <v>8</v>
      </c>
      <c r="G7" s="7" t="s">
        <v>10</v>
      </c>
    </row>
    <row r="8" spans="1:7" ht="15.75" thickBot="1">
      <c r="A8" s="8" t="s">
        <v>32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53</v>
      </c>
    </row>
    <row r="9" spans="1:7" ht="24" customHeight="1" thickBot="1">
      <c r="A9" s="9" t="s">
        <v>54</v>
      </c>
      <c r="B9" s="10"/>
      <c r="C9" s="10"/>
      <c r="D9" s="10" t="s">
        <v>11</v>
      </c>
      <c r="E9" s="23">
        <v>10000</v>
      </c>
      <c r="F9" s="20">
        <v>20000</v>
      </c>
      <c r="G9" s="69">
        <f>F9/E9*100</f>
        <v>200</v>
      </c>
    </row>
    <row r="10" spans="1:7" ht="21.75" customHeight="1" thickBot="1">
      <c r="A10" s="12"/>
      <c r="B10" s="13" t="s">
        <v>55</v>
      </c>
      <c r="C10" s="13"/>
      <c r="D10" s="13" t="s">
        <v>12</v>
      </c>
      <c r="E10" s="24">
        <v>10000</v>
      </c>
      <c r="F10" s="21">
        <v>20000</v>
      </c>
      <c r="G10" s="70">
        <f aca="true" t="shared" si="0" ref="G10:G40">F10/E10*100</f>
        <v>200</v>
      </c>
    </row>
    <row r="11" spans="1:7" ht="48" customHeight="1" thickBot="1">
      <c r="A11" s="17"/>
      <c r="B11" s="17"/>
      <c r="C11" s="17" t="s">
        <v>56</v>
      </c>
      <c r="D11" s="17" t="s">
        <v>13</v>
      </c>
      <c r="E11" s="25">
        <v>10000</v>
      </c>
      <c r="F11" s="67">
        <v>20000</v>
      </c>
      <c r="G11" s="70">
        <f t="shared" si="0"/>
        <v>200</v>
      </c>
    </row>
    <row r="12" spans="1:7" ht="15" thickBot="1">
      <c r="A12" s="18" t="s">
        <v>38</v>
      </c>
      <c r="B12" s="19"/>
      <c r="C12" s="19"/>
      <c r="D12" s="19" t="s">
        <v>14</v>
      </c>
      <c r="E12" s="26">
        <v>270571</v>
      </c>
      <c r="F12" s="64">
        <v>41576</v>
      </c>
      <c r="G12" s="69">
        <f t="shared" si="0"/>
        <v>15.36602222706794</v>
      </c>
    </row>
    <row r="13" spans="1:7" ht="15.75" thickBot="1">
      <c r="A13" s="12"/>
      <c r="B13" s="13" t="s">
        <v>39</v>
      </c>
      <c r="C13" s="13"/>
      <c r="D13" s="13" t="s">
        <v>15</v>
      </c>
      <c r="E13" s="24">
        <v>270571</v>
      </c>
      <c r="F13" s="21">
        <v>41576</v>
      </c>
      <c r="G13" s="70">
        <f t="shared" si="0"/>
        <v>15.36602222706794</v>
      </c>
    </row>
    <row r="14" spans="1:7" ht="49.5" customHeight="1" thickBot="1">
      <c r="A14" s="17"/>
      <c r="B14" s="17"/>
      <c r="C14" s="17" t="s">
        <v>56</v>
      </c>
      <c r="D14" s="17" t="s">
        <v>13</v>
      </c>
      <c r="E14" s="25">
        <v>270571</v>
      </c>
      <c r="F14" s="67">
        <v>41576</v>
      </c>
      <c r="G14" s="70">
        <f t="shared" si="0"/>
        <v>15.36602222706794</v>
      </c>
    </row>
    <row r="15" spans="1:7" ht="15" thickBot="1">
      <c r="A15" s="18" t="s">
        <v>40</v>
      </c>
      <c r="B15" s="19"/>
      <c r="C15" s="19"/>
      <c r="D15" s="19" t="s">
        <v>16</v>
      </c>
      <c r="E15" s="26">
        <v>293394</v>
      </c>
      <c r="F15" s="64">
        <f>F16+F18+F20+F23</f>
        <v>316640</v>
      </c>
      <c r="G15" s="69">
        <f t="shared" si="0"/>
        <v>107.92313407908819</v>
      </c>
    </row>
    <row r="16" spans="1:7" ht="15.75" thickBot="1">
      <c r="A16" s="9"/>
      <c r="B16" s="63">
        <v>71012</v>
      </c>
      <c r="C16" s="10"/>
      <c r="D16" s="13" t="s">
        <v>101</v>
      </c>
      <c r="E16" s="20" t="s">
        <v>21</v>
      </c>
      <c r="F16" s="21">
        <v>74426</v>
      </c>
      <c r="G16" s="69" t="s">
        <v>21</v>
      </c>
    </row>
    <row r="17" spans="1:7" ht="45.75" thickBot="1">
      <c r="A17" s="18"/>
      <c r="B17" s="19"/>
      <c r="C17" s="15">
        <v>2110</v>
      </c>
      <c r="D17" s="14" t="s">
        <v>13</v>
      </c>
      <c r="E17" s="64" t="s">
        <v>21</v>
      </c>
      <c r="F17" s="42">
        <v>74426</v>
      </c>
      <c r="G17" s="69" t="s">
        <v>21</v>
      </c>
    </row>
    <row r="18" spans="1:7" ht="18" customHeight="1" thickBot="1">
      <c r="A18" s="12"/>
      <c r="B18" s="13" t="s">
        <v>41</v>
      </c>
      <c r="C18" s="13"/>
      <c r="D18" s="13" t="s">
        <v>17</v>
      </c>
      <c r="E18" s="24">
        <v>118338</v>
      </c>
      <c r="F18" s="21">
        <v>30000</v>
      </c>
      <c r="G18" s="70">
        <f t="shared" si="0"/>
        <v>25.351112913856916</v>
      </c>
    </row>
    <row r="19" spans="1:7" ht="50.25" customHeight="1" thickBot="1">
      <c r="A19" s="17"/>
      <c r="B19" s="17"/>
      <c r="C19" s="17" t="s">
        <v>56</v>
      </c>
      <c r="D19" s="17" t="s">
        <v>13</v>
      </c>
      <c r="E19" s="25">
        <v>118338</v>
      </c>
      <c r="F19" s="67">
        <v>30000</v>
      </c>
      <c r="G19" s="70">
        <f t="shared" si="0"/>
        <v>25.351112913856916</v>
      </c>
    </row>
    <row r="20" spans="1:7" ht="15.75" thickBot="1">
      <c r="A20" s="14"/>
      <c r="B20" s="15" t="s">
        <v>42</v>
      </c>
      <c r="C20" s="15"/>
      <c r="D20" s="15" t="s">
        <v>18</v>
      </c>
      <c r="E20" s="27">
        <v>28413</v>
      </c>
      <c r="F20" s="42">
        <v>13515</v>
      </c>
      <c r="G20" s="70">
        <f t="shared" si="0"/>
        <v>47.56625488332805</v>
      </c>
    </row>
    <row r="21" spans="1:7" ht="15.75" thickBot="1">
      <c r="A21" s="43">
        <v>1</v>
      </c>
      <c r="B21" s="16">
        <v>2</v>
      </c>
      <c r="C21" s="16">
        <v>3</v>
      </c>
      <c r="D21" s="16">
        <v>4</v>
      </c>
      <c r="E21" s="27">
        <v>5</v>
      </c>
      <c r="F21" s="27">
        <v>6</v>
      </c>
      <c r="G21" s="27">
        <v>7</v>
      </c>
    </row>
    <row r="22" spans="1:7" ht="48" customHeight="1" thickBot="1">
      <c r="A22" s="14"/>
      <c r="B22" s="14"/>
      <c r="C22" s="14" t="s">
        <v>56</v>
      </c>
      <c r="D22" s="14" t="s">
        <v>13</v>
      </c>
      <c r="E22" s="27">
        <v>28413</v>
      </c>
      <c r="F22" s="68">
        <v>13515</v>
      </c>
      <c r="G22" s="71">
        <f t="shared" si="0"/>
        <v>47.56625488332805</v>
      </c>
    </row>
    <row r="23" spans="1:7" ht="15.75" thickBot="1">
      <c r="A23" s="14"/>
      <c r="B23" s="15" t="s">
        <v>43</v>
      </c>
      <c r="C23" s="15"/>
      <c r="D23" s="15" t="s">
        <v>19</v>
      </c>
      <c r="E23" s="27">
        <v>146643</v>
      </c>
      <c r="F23" s="42">
        <v>198699</v>
      </c>
      <c r="G23" s="70">
        <f t="shared" si="0"/>
        <v>135.49845543258115</v>
      </c>
    </row>
    <row r="24" spans="1:7" ht="51.75" customHeight="1" thickBot="1">
      <c r="A24" s="14"/>
      <c r="B24" s="14"/>
      <c r="C24" s="14" t="s">
        <v>56</v>
      </c>
      <c r="D24" s="14" t="s">
        <v>13</v>
      </c>
      <c r="E24" s="42">
        <v>146643</v>
      </c>
      <c r="F24" s="68">
        <v>194199</v>
      </c>
      <c r="G24" s="70">
        <f t="shared" si="0"/>
        <v>132.42977844152125</v>
      </c>
    </row>
    <row r="25" spans="1:7" ht="50.25" customHeight="1" thickBot="1">
      <c r="A25" s="17"/>
      <c r="B25" s="17"/>
      <c r="C25" s="17" t="s">
        <v>57</v>
      </c>
      <c r="D25" s="17" t="s">
        <v>20</v>
      </c>
      <c r="E25" s="22" t="s">
        <v>21</v>
      </c>
      <c r="F25" s="67">
        <v>4500</v>
      </c>
      <c r="G25" s="70" t="s">
        <v>21</v>
      </c>
    </row>
    <row r="26" spans="1:7" ht="15" thickBot="1">
      <c r="A26" s="18" t="s">
        <v>44</v>
      </c>
      <c r="B26" s="19"/>
      <c r="C26" s="19"/>
      <c r="D26" s="19" t="s">
        <v>22</v>
      </c>
      <c r="E26" s="26">
        <v>150004</v>
      </c>
      <c r="F26" s="64">
        <f>F27+F29</f>
        <v>212227</v>
      </c>
      <c r="G26" s="69">
        <f t="shared" si="0"/>
        <v>141.48089384283088</v>
      </c>
    </row>
    <row r="27" spans="1:7" ht="23.25" customHeight="1" thickBot="1">
      <c r="A27" s="12"/>
      <c r="B27" s="13" t="s">
        <v>45</v>
      </c>
      <c r="C27" s="13"/>
      <c r="D27" s="13" t="s">
        <v>23</v>
      </c>
      <c r="E27" s="24">
        <v>150004</v>
      </c>
      <c r="F27" s="21">
        <v>152227</v>
      </c>
      <c r="G27" s="70">
        <f t="shared" si="0"/>
        <v>101.48196048105385</v>
      </c>
    </row>
    <row r="28" spans="1:7" ht="51.75" customHeight="1" thickBot="1">
      <c r="A28" s="17"/>
      <c r="B28" s="17"/>
      <c r="C28" s="17" t="s">
        <v>56</v>
      </c>
      <c r="D28" s="17" t="s">
        <v>13</v>
      </c>
      <c r="E28" s="25">
        <v>150004</v>
      </c>
      <c r="F28" s="67">
        <v>152227</v>
      </c>
      <c r="G28" s="70">
        <f t="shared" si="0"/>
        <v>101.48196048105385</v>
      </c>
    </row>
    <row r="29" spans="1:7" ht="15.75" thickBot="1">
      <c r="A29" s="14"/>
      <c r="B29" s="15" t="s">
        <v>46</v>
      </c>
      <c r="C29" s="15"/>
      <c r="D29" s="15" t="s">
        <v>24</v>
      </c>
      <c r="E29" s="27"/>
      <c r="F29" s="42">
        <v>60000</v>
      </c>
      <c r="G29" s="69" t="s">
        <v>21</v>
      </c>
    </row>
    <row r="30" spans="1:7" ht="53.25" customHeight="1" thickBot="1">
      <c r="A30" s="12"/>
      <c r="B30" s="13"/>
      <c r="C30" s="13" t="s">
        <v>56</v>
      </c>
      <c r="D30" s="13" t="s">
        <v>13</v>
      </c>
      <c r="E30" s="24"/>
      <c r="F30" s="21">
        <v>60000</v>
      </c>
      <c r="G30" s="69" t="s">
        <v>21</v>
      </c>
    </row>
    <row r="31" spans="1:7" ht="18.75" customHeight="1" thickBot="1">
      <c r="A31" s="9" t="s">
        <v>47</v>
      </c>
      <c r="B31" s="10"/>
      <c r="C31" s="10"/>
      <c r="D31" s="10" t="s">
        <v>25</v>
      </c>
      <c r="E31" s="20" t="s">
        <v>48</v>
      </c>
      <c r="F31" s="20">
        <v>500</v>
      </c>
      <c r="G31" s="69">
        <f t="shared" si="0"/>
        <v>100</v>
      </c>
    </row>
    <row r="32" spans="1:7" ht="22.5" customHeight="1" thickBot="1">
      <c r="A32" s="12"/>
      <c r="B32" s="13" t="s">
        <v>49</v>
      </c>
      <c r="C32" s="13"/>
      <c r="D32" s="13" t="s">
        <v>26</v>
      </c>
      <c r="E32" s="21" t="s">
        <v>48</v>
      </c>
      <c r="F32" s="21">
        <v>500</v>
      </c>
      <c r="G32" s="70">
        <f t="shared" si="0"/>
        <v>100</v>
      </c>
    </row>
    <row r="33" spans="1:7" ht="54" customHeight="1" thickBot="1">
      <c r="A33" s="17"/>
      <c r="B33" s="17"/>
      <c r="C33" s="17" t="s">
        <v>56</v>
      </c>
      <c r="D33" s="17" t="s">
        <v>13</v>
      </c>
      <c r="E33" s="22" t="s">
        <v>48</v>
      </c>
      <c r="F33" s="67">
        <v>500</v>
      </c>
      <c r="G33" s="70">
        <f t="shared" si="0"/>
        <v>100</v>
      </c>
    </row>
    <row r="34" spans="1:7" ht="15" thickBot="1">
      <c r="A34" s="18" t="s">
        <v>50</v>
      </c>
      <c r="B34" s="19"/>
      <c r="C34" s="19"/>
      <c r="D34" s="19" t="s">
        <v>27</v>
      </c>
      <c r="E34" s="26">
        <v>1657000</v>
      </c>
      <c r="F34" s="64">
        <v>1756249</v>
      </c>
      <c r="G34" s="69">
        <f t="shared" si="0"/>
        <v>105.98968014484007</v>
      </c>
    </row>
    <row r="35" spans="1:7" ht="40.5" customHeight="1" thickBot="1">
      <c r="A35" s="14"/>
      <c r="B35" s="14" t="s">
        <v>51</v>
      </c>
      <c r="C35" s="14"/>
      <c r="D35" s="14" t="s">
        <v>28</v>
      </c>
      <c r="E35" s="27">
        <v>1657000</v>
      </c>
      <c r="F35" s="68">
        <v>1756249</v>
      </c>
      <c r="G35" s="71">
        <f t="shared" si="0"/>
        <v>105.98968014484007</v>
      </c>
    </row>
    <row r="36" spans="1:7" ht="51.75" customHeight="1" thickBot="1">
      <c r="A36" s="17"/>
      <c r="B36" s="17"/>
      <c r="C36" s="17" t="s">
        <v>56</v>
      </c>
      <c r="D36" s="17" t="s">
        <v>13</v>
      </c>
      <c r="E36" s="25">
        <v>1657000</v>
      </c>
      <c r="F36" s="67">
        <v>1756249</v>
      </c>
      <c r="G36" s="70">
        <f t="shared" si="0"/>
        <v>105.98968014484007</v>
      </c>
    </row>
    <row r="37" spans="1:7" ht="29.25" thickBot="1">
      <c r="A37" s="18" t="s">
        <v>52</v>
      </c>
      <c r="B37" s="19"/>
      <c r="C37" s="19"/>
      <c r="D37" s="19" t="s">
        <v>29</v>
      </c>
      <c r="E37" s="26">
        <v>24085</v>
      </c>
      <c r="F37" s="64" t="s">
        <v>21</v>
      </c>
      <c r="G37" s="69" t="s">
        <v>21</v>
      </c>
    </row>
    <row r="38" spans="1:7" ht="18.75" customHeight="1" thickBot="1">
      <c r="A38" s="12"/>
      <c r="B38" s="13" t="s">
        <v>58</v>
      </c>
      <c r="C38" s="13"/>
      <c r="D38" s="13" t="s">
        <v>30</v>
      </c>
      <c r="E38" s="24">
        <v>24085</v>
      </c>
      <c r="F38" s="21" t="s">
        <v>21</v>
      </c>
      <c r="G38" s="69" t="s">
        <v>21</v>
      </c>
    </row>
    <row r="39" spans="1:7" ht="52.5" customHeight="1" thickBot="1">
      <c r="A39" s="17"/>
      <c r="B39" s="17"/>
      <c r="C39" s="17" t="s">
        <v>56</v>
      </c>
      <c r="D39" s="17" t="s">
        <v>13</v>
      </c>
      <c r="E39" s="25">
        <v>24085</v>
      </c>
      <c r="F39" s="67" t="s">
        <v>21</v>
      </c>
      <c r="G39" s="69" t="s">
        <v>21</v>
      </c>
    </row>
    <row r="40" spans="1:7" ht="15.75" thickBot="1">
      <c r="A40" s="14"/>
      <c r="B40" s="15"/>
      <c r="C40" s="15"/>
      <c r="D40" s="19" t="s">
        <v>31</v>
      </c>
      <c r="E40" s="26">
        <f>E9+E12+E15+E26+E31+E34+E37</f>
        <v>2405554</v>
      </c>
      <c r="F40" s="64">
        <f>F9+F12+F15+F26+F31+F34</f>
        <v>2347192</v>
      </c>
      <c r="G40" s="69">
        <f t="shared" si="0"/>
        <v>97.5738644819447</v>
      </c>
    </row>
  </sheetData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1">
      <selection activeCell="A4" sqref="A4:C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87" t="s">
        <v>110</v>
      </c>
      <c r="B4" s="84"/>
      <c r="C4" s="84"/>
    </row>
    <row r="5" ht="13.5" thickBot="1">
      <c r="F5" t="s">
        <v>109</v>
      </c>
    </row>
    <row r="6" spans="1:6" ht="17.25" customHeight="1">
      <c r="A6" s="28"/>
      <c r="B6" s="30"/>
      <c r="C6" s="32"/>
      <c r="D6" s="32" t="s">
        <v>4</v>
      </c>
      <c r="E6" s="32"/>
      <c r="F6" s="32"/>
    </row>
    <row r="7" spans="1:6" ht="13.5" customHeight="1">
      <c r="A7" s="29" t="s">
        <v>0</v>
      </c>
      <c r="B7" s="31" t="s">
        <v>1</v>
      </c>
      <c r="C7" s="33" t="s">
        <v>3</v>
      </c>
      <c r="D7" s="33" t="s">
        <v>59</v>
      </c>
      <c r="E7" s="33" t="s">
        <v>7</v>
      </c>
      <c r="F7" s="33" t="s">
        <v>9</v>
      </c>
    </row>
    <row r="8" spans="1:6" ht="16.5" thickBot="1">
      <c r="A8" s="3"/>
      <c r="B8" s="6"/>
      <c r="C8" s="6"/>
      <c r="D8" s="6"/>
      <c r="E8" s="34" t="s">
        <v>60</v>
      </c>
      <c r="F8" s="34" t="s">
        <v>61</v>
      </c>
    </row>
    <row r="9" spans="1:6" ht="16.5" thickBot="1">
      <c r="A9" s="35" t="s">
        <v>32</v>
      </c>
      <c r="B9" s="34" t="s">
        <v>33</v>
      </c>
      <c r="C9" s="34" t="s">
        <v>34</v>
      </c>
      <c r="D9" s="34" t="s">
        <v>35</v>
      </c>
      <c r="E9" s="34" t="s">
        <v>36</v>
      </c>
      <c r="F9" s="34" t="s">
        <v>37</v>
      </c>
    </row>
    <row r="10" spans="1:6" ht="16.5" thickBot="1">
      <c r="A10" s="36" t="s">
        <v>54</v>
      </c>
      <c r="B10" s="37"/>
      <c r="C10" s="37" t="s">
        <v>62</v>
      </c>
      <c r="D10" s="48">
        <v>10000</v>
      </c>
      <c r="E10" s="48">
        <v>20000</v>
      </c>
      <c r="F10" s="73">
        <f>E10/D10*100</f>
        <v>200</v>
      </c>
    </row>
    <row r="11" spans="1:6" ht="16.5" thickBot="1">
      <c r="A11" s="38"/>
      <c r="B11" s="39" t="s">
        <v>55</v>
      </c>
      <c r="C11" s="39" t="s">
        <v>63</v>
      </c>
      <c r="D11" s="49">
        <v>10000</v>
      </c>
      <c r="E11" s="49">
        <v>20000</v>
      </c>
      <c r="F11" s="74">
        <f aca="true" t="shared" si="0" ref="F11:F46">E11/D11*100</f>
        <v>200</v>
      </c>
    </row>
    <row r="12" spans="1:6" ht="16.5" thickBot="1">
      <c r="A12" s="38"/>
      <c r="B12" s="39"/>
      <c r="C12" s="39" t="s">
        <v>64</v>
      </c>
      <c r="D12" s="49">
        <v>10000</v>
      </c>
      <c r="E12" s="49">
        <v>20000</v>
      </c>
      <c r="F12" s="74">
        <f t="shared" si="0"/>
        <v>200</v>
      </c>
    </row>
    <row r="13" spans="1:6" ht="16.5" thickBot="1">
      <c r="A13" s="36" t="s">
        <v>38</v>
      </c>
      <c r="B13" s="37"/>
      <c r="C13" s="37" t="s">
        <v>14</v>
      </c>
      <c r="D13" s="48">
        <v>270571</v>
      </c>
      <c r="E13" s="48">
        <v>41576</v>
      </c>
      <c r="F13" s="73">
        <f t="shared" si="0"/>
        <v>15.36602222706794</v>
      </c>
    </row>
    <row r="14" spans="1:6" ht="16.5" thickBot="1">
      <c r="A14" s="38"/>
      <c r="B14" s="39" t="s">
        <v>39</v>
      </c>
      <c r="C14" s="39" t="s">
        <v>65</v>
      </c>
      <c r="D14" s="49">
        <v>270571</v>
      </c>
      <c r="E14" s="49">
        <v>41576</v>
      </c>
      <c r="F14" s="74">
        <f t="shared" si="0"/>
        <v>15.36602222706794</v>
      </c>
    </row>
    <row r="15" spans="1:6" ht="16.5" thickBot="1">
      <c r="A15" s="38"/>
      <c r="B15" s="39"/>
      <c r="C15" s="39" t="s">
        <v>64</v>
      </c>
      <c r="D15" s="49">
        <v>270571</v>
      </c>
      <c r="E15" s="49">
        <v>41576</v>
      </c>
      <c r="F15" s="74">
        <f t="shared" si="0"/>
        <v>15.36602222706794</v>
      </c>
    </row>
    <row r="16" spans="1:6" ht="16.5" thickBot="1">
      <c r="A16" s="38"/>
      <c r="B16" s="39"/>
      <c r="C16" s="39" t="s">
        <v>66</v>
      </c>
      <c r="D16" s="49">
        <v>15727</v>
      </c>
      <c r="E16" s="45" t="s">
        <v>21</v>
      </c>
      <c r="F16" s="75" t="s">
        <v>21</v>
      </c>
    </row>
    <row r="17" spans="1:6" ht="16.5" thickBot="1">
      <c r="A17" s="36" t="s">
        <v>40</v>
      </c>
      <c r="B17" s="37"/>
      <c r="C17" s="37" t="s">
        <v>67</v>
      </c>
      <c r="D17" s="48">
        <v>293394</v>
      </c>
      <c r="E17" s="48">
        <f>E18+E20+E22+E24</f>
        <v>316640</v>
      </c>
      <c r="F17" s="73">
        <f t="shared" si="0"/>
        <v>107.92313407908819</v>
      </c>
    </row>
    <row r="18" spans="1:6" ht="16.5" thickBot="1">
      <c r="A18" s="36"/>
      <c r="B18" s="72">
        <v>71012</v>
      </c>
      <c r="C18" s="39" t="s">
        <v>101</v>
      </c>
      <c r="D18" s="45" t="s">
        <v>21</v>
      </c>
      <c r="E18" s="49">
        <v>74426</v>
      </c>
      <c r="F18" s="75" t="s">
        <v>21</v>
      </c>
    </row>
    <row r="19" spans="1:6" ht="16.5" thickBot="1">
      <c r="A19" s="36"/>
      <c r="B19" s="37"/>
      <c r="C19" s="39" t="s">
        <v>64</v>
      </c>
      <c r="D19" s="44" t="s">
        <v>21</v>
      </c>
      <c r="E19" s="49">
        <v>74426</v>
      </c>
      <c r="F19" s="75" t="s">
        <v>21</v>
      </c>
    </row>
    <row r="20" spans="1:6" ht="16.5" thickBot="1">
      <c r="A20" s="38"/>
      <c r="B20" s="39" t="s">
        <v>41</v>
      </c>
      <c r="C20" s="39" t="s">
        <v>17</v>
      </c>
      <c r="D20" s="49">
        <v>118338</v>
      </c>
      <c r="E20" s="49">
        <v>30000</v>
      </c>
      <c r="F20" s="74">
        <f t="shared" si="0"/>
        <v>25.351112913856916</v>
      </c>
    </row>
    <row r="21" spans="1:6" ht="16.5" thickBot="1">
      <c r="A21" s="38"/>
      <c r="B21" s="39"/>
      <c r="C21" s="39" t="s">
        <v>64</v>
      </c>
      <c r="D21" s="49">
        <v>118338</v>
      </c>
      <c r="E21" s="49">
        <v>30000</v>
      </c>
      <c r="F21" s="74">
        <f t="shared" si="0"/>
        <v>25.351112913856916</v>
      </c>
    </row>
    <row r="22" spans="1:6" ht="16.5" thickBot="1">
      <c r="A22" s="38"/>
      <c r="B22" s="39" t="s">
        <v>42</v>
      </c>
      <c r="C22" s="39" t="s">
        <v>18</v>
      </c>
      <c r="D22" s="49">
        <v>28413</v>
      </c>
      <c r="E22" s="49">
        <v>13515</v>
      </c>
      <c r="F22" s="74">
        <f t="shared" si="0"/>
        <v>47.56625488332805</v>
      </c>
    </row>
    <row r="23" spans="1:6" ht="16.5" thickBot="1">
      <c r="A23" s="38"/>
      <c r="B23" s="39"/>
      <c r="C23" s="39" t="s">
        <v>64</v>
      </c>
      <c r="D23" s="49">
        <v>28413</v>
      </c>
      <c r="E23" s="49">
        <v>13515</v>
      </c>
      <c r="F23" s="74">
        <f t="shared" si="0"/>
        <v>47.56625488332805</v>
      </c>
    </row>
    <row r="24" spans="1:6" ht="16.5" thickBot="1">
      <c r="A24" s="38"/>
      <c r="B24" s="39" t="s">
        <v>43</v>
      </c>
      <c r="C24" s="39" t="s">
        <v>68</v>
      </c>
      <c r="D24" s="49">
        <v>146643</v>
      </c>
      <c r="E24" s="49">
        <v>198699</v>
      </c>
      <c r="F24" s="74">
        <f t="shared" si="0"/>
        <v>135.49845543258115</v>
      </c>
    </row>
    <row r="25" spans="1:6" ht="16.5" thickBot="1">
      <c r="A25" s="38"/>
      <c r="B25" s="39"/>
      <c r="C25" s="39" t="s">
        <v>64</v>
      </c>
      <c r="D25" s="49">
        <v>146643</v>
      </c>
      <c r="E25" s="49">
        <v>194199</v>
      </c>
      <c r="F25" s="74">
        <f t="shared" si="0"/>
        <v>132.42977844152125</v>
      </c>
    </row>
    <row r="26" spans="1:6" ht="16.5" thickBot="1">
      <c r="A26" s="38"/>
      <c r="B26" s="39"/>
      <c r="C26" s="39" t="s">
        <v>66</v>
      </c>
      <c r="D26" s="49">
        <v>115460</v>
      </c>
      <c r="E26" s="49">
        <v>145873</v>
      </c>
      <c r="F26" s="76" t="s">
        <v>21</v>
      </c>
    </row>
    <row r="27" spans="1:6" ht="16.5" thickBot="1">
      <c r="A27" s="38"/>
      <c r="B27" s="39"/>
      <c r="C27" s="39" t="s">
        <v>69</v>
      </c>
      <c r="D27" s="45" t="s">
        <v>21</v>
      </c>
      <c r="E27" s="49">
        <v>4500</v>
      </c>
      <c r="F27" s="76" t="s">
        <v>21</v>
      </c>
    </row>
    <row r="28" spans="1:6" ht="16.5" thickBot="1">
      <c r="A28" s="36" t="s">
        <v>44</v>
      </c>
      <c r="B28" s="37"/>
      <c r="C28" s="37" t="s">
        <v>70</v>
      </c>
      <c r="D28" s="48">
        <v>150004</v>
      </c>
      <c r="E28" s="48">
        <f>E29+E32</f>
        <v>212227</v>
      </c>
      <c r="F28" s="73">
        <f t="shared" si="0"/>
        <v>141.48089384283088</v>
      </c>
    </row>
    <row r="29" spans="1:6" ht="16.5" thickBot="1">
      <c r="A29" s="38"/>
      <c r="B29" s="39" t="s">
        <v>45</v>
      </c>
      <c r="C29" s="39" t="s">
        <v>23</v>
      </c>
      <c r="D29" s="49">
        <v>150004</v>
      </c>
      <c r="E29" s="49">
        <v>152227</v>
      </c>
      <c r="F29" s="74">
        <f t="shared" si="0"/>
        <v>101.48196048105385</v>
      </c>
    </row>
    <row r="30" spans="1:6" ht="16.5" thickBot="1">
      <c r="A30" s="40"/>
      <c r="B30" s="41"/>
      <c r="C30" s="41" t="s">
        <v>64</v>
      </c>
      <c r="D30" s="50">
        <v>150004</v>
      </c>
      <c r="E30" s="50">
        <v>152227</v>
      </c>
      <c r="F30" s="78">
        <f t="shared" si="0"/>
        <v>101.48196048105385</v>
      </c>
    </row>
    <row r="31" spans="1:6" ht="16.5" thickBot="1">
      <c r="A31" s="38"/>
      <c r="B31" s="39"/>
      <c r="C31" s="39" t="s">
        <v>66</v>
      </c>
      <c r="D31" s="49">
        <v>150004</v>
      </c>
      <c r="E31" s="49">
        <v>152227</v>
      </c>
      <c r="F31" s="74">
        <f t="shared" si="0"/>
        <v>101.48196048105385</v>
      </c>
    </row>
    <row r="32" spans="1:6" ht="16.5" thickBot="1">
      <c r="A32" s="40"/>
      <c r="B32" s="41" t="s">
        <v>46</v>
      </c>
      <c r="C32" s="41" t="s">
        <v>24</v>
      </c>
      <c r="D32" s="46" t="s">
        <v>21</v>
      </c>
      <c r="E32" s="50">
        <v>60000</v>
      </c>
      <c r="F32" s="76" t="s">
        <v>21</v>
      </c>
    </row>
    <row r="33" spans="1:6" ht="16.5" thickBot="1">
      <c r="A33" s="29"/>
      <c r="B33" s="31"/>
      <c r="C33" s="31" t="s">
        <v>64</v>
      </c>
      <c r="D33" s="47" t="s">
        <v>21</v>
      </c>
      <c r="E33" s="51">
        <v>60000</v>
      </c>
      <c r="F33" s="76" t="s">
        <v>21</v>
      </c>
    </row>
    <row r="34" spans="1:6" ht="16.5" thickBot="1">
      <c r="A34" s="40"/>
      <c r="B34" s="41"/>
      <c r="C34" s="41" t="s">
        <v>66</v>
      </c>
      <c r="D34" s="46" t="s">
        <v>21</v>
      </c>
      <c r="E34" s="50">
        <v>2000</v>
      </c>
      <c r="F34" s="76" t="s">
        <v>21</v>
      </c>
    </row>
    <row r="35" spans="1:6" ht="16.5" thickBot="1">
      <c r="A35" s="36" t="s">
        <v>47</v>
      </c>
      <c r="B35" s="39"/>
      <c r="C35" s="10" t="s">
        <v>25</v>
      </c>
      <c r="D35" s="44" t="s">
        <v>48</v>
      </c>
      <c r="E35" s="48">
        <v>500</v>
      </c>
      <c r="F35" s="73">
        <f t="shared" si="0"/>
        <v>100</v>
      </c>
    </row>
    <row r="36" spans="1:6" ht="16.5" thickBot="1">
      <c r="A36" s="38"/>
      <c r="B36" s="39" t="s">
        <v>49</v>
      </c>
      <c r="C36" s="13" t="s">
        <v>26</v>
      </c>
      <c r="D36" s="45" t="s">
        <v>48</v>
      </c>
      <c r="E36" s="49">
        <v>500</v>
      </c>
      <c r="F36" s="74">
        <f t="shared" si="0"/>
        <v>100</v>
      </c>
    </row>
    <row r="37" spans="1:6" ht="16.5" thickBot="1">
      <c r="A37" s="38"/>
      <c r="B37" s="39"/>
      <c r="C37" s="39" t="s">
        <v>64</v>
      </c>
      <c r="D37" s="45" t="s">
        <v>48</v>
      </c>
      <c r="E37" s="49">
        <v>500</v>
      </c>
      <c r="F37" s="74">
        <f t="shared" si="0"/>
        <v>100</v>
      </c>
    </row>
    <row r="38" spans="1:6" ht="15.75" customHeight="1" thickBot="1">
      <c r="A38" s="36" t="s">
        <v>50</v>
      </c>
      <c r="B38" s="37"/>
      <c r="C38" s="37" t="s">
        <v>71</v>
      </c>
      <c r="D38" s="48">
        <v>1657000</v>
      </c>
      <c r="E38" s="48">
        <v>1756249</v>
      </c>
      <c r="F38" s="73">
        <f t="shared" si="0"/>
        <v>105.98968014484007</v>
      </c>
    </row>
    <row r="39" spans="1:6" ht="35.25" customHeight="1" thickBot="1">
      <c r="A39" s="28"/>
      <c r="B39" s="28" t="s">
        <v>51</v>
      </c>
      <c r="C39" s="28" t="s">
        <v>28</v>
      </c>
      <c r="D39" s="52">
        <v>1657000</v>
      </c>
      <c r="E39" s="77">
        <v>1756249</v>
      </c>
      <c r="F39" s="74">
        <f t="shared" si="0"/>
        <v>105.98968014484007</v>
      </c>
    </row>
    <row r="40" spans="1:6" ht="16.5" thickBot="1">
      <c r="A40" s="40"/>
      <c r="B40" s="41"/>
      <c r="C40" s="41" t="s">
        <v>64</v>
      </c>
      <c r="D40" s="50">
        <v>1657000</v>
      </c>
      <c r="E40" s="50">
        <v>1756249</v>
      </c>
      <c r="F40" s="74">
        <f t="shared" si="0"/>
        <v>105.98968014484007</v>
      </c>
    </row>
    <row r="41" spans="1:6" ht="32.25" thickBot="1">
      <c r="A41" s="36" t="s">
        <v>52</v>
      </c>
      <c r="B41" s="37"/>
      <c r="C41" s="37" t="s">
        <v>29</v>
      </c>
      <c r="D41" s="53">
        <v>24085</v>
      </c>
      <c r="E41" s="44" t="s">
        <v>21</v>
      </c>
      <c r="F41" s="75" t="s">
        <v>21</v>
      </c>
    </row>
    <row r="42" spans="1:6" ht="16.5" thickBot="1">
      <c r="A42" s="38"/>
      <c r="B42" s="39" t="s">
        <v>72</v>
      </c>
      <c r="C42" s="39" t="s">
        <v>30</v>
      </c>
      <c r="D42" s="49">
        <v>24085</v>
      </c>
      <c r="E42" s="45" t="s">
        <v>21</v>
      </c>
      <c r="F42" s="75" t="s">
        <v>21</v>
      </c>
    </row>
    <row r="43" spans="1:6" ht="16.5" thickBot="1">
      <c r="A43" s="38"/>
      <c r="B43" s="39"/>
      <c r="C43" s="39" t="s">
        <v>64</v>
      </c>
      <c r="D43" s="49">
        <v>24085</v>
      </c>
      <c r="E43" s="45" t="s">
        <v>21</v>
      </c>
      <c r="F43" s="75" t="s">
        <v>21</v>
      </c>
    </row>
    <row r="44" spans="1:6" ht="14.25" customHeight="1" thickBot="1">
      <c r="A44" s="36"/>
      <c r="B44" s="37"/>
      <c r="C44" s="37" t="s">
        <v>73</v>
      </c>
      <c r="D44" s="48">
        <f>D10+D13+D17+D28+D35+D38+D41</f>
        <v>2405554</v>
      </c>
      <c r="E44" s="48">
        <f>E10+E13+E17+E28+E35+E38</f>
        <v>2347192</v>
      </c>
      <c r="F44" s="73">
        <f t="shared" si="0"/>
        <v>97.5738644819447</v>
      </c>
    </row>
    <row r="45" spans="1:6" ht="18" customHeight="1" thickBot="1">
      <c r="A45" s="38"/>
      <c r="B45" s="39"/>
      <c r="C45" s="39" t="s">
        <v>74</v>
      </c>
      <c r="D45" s="49">
        <f>D12+D15+D21+D23+D25+D29+D37+D40+D43</f>
        <v>2405554</v>
      </c>
      <c r="E45" s="49">
        <f>E12+E15+E19+E21+E23+E25+E30+E33+E37+E40</f>
        <v>2342692</v>
      </c>
      <c r="F45" s="74">
        <f t="shared" si="0"/>
        <v>97.38679738638169</v>
      </c>
    </row>
    <row r="46" spans="1:6" ht="16.5" thickBot="1">
      <c r="A46" s="38"/>
      <c r="B46" s="39"/>
      <c r="C46" s="39" t="s">
        <v>75</v>
      </c>
      <c r="D46" s="49">
        <f>D16+D31+D26</f>
        <v>281191</v>
      </c>
      <c r="E46" s="49">
        <f>E26+E31+E34</f>
        <v>300100</v>
      </c>
      <c r="F46" s="74">
        <f t="shared" si="0"/>
        <v>106.72461067388359</v>
      </c>
    </row>
    <row r="47" spans="1:6" ht="16.5" thickBot="1">
      <c r="A47" s="38"/>
      <c r="B47" s="39"/>
      <c r="C47" s="39" t="s">
        <v>76</v>
      </c>
      <c r="D47" s="45" t="s">
        <v>21</v>
      </c>
      <c r="E47" s="49">
        <f>E27</f>
        <v>4500</v>
      </c>
      <c r="F47" s="75" t="s">
        <v>21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H17" sqref="H1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7" t="s">
        <v>105</v>
      </c>
      <c r="B3" s="84"/>
      <c r="C3" s="84"/>
      <c r="D3" s="84"/>
      <c r="E3" s="84"/>
      <c r="F3" s="84"/>
      <c r="G3" s="84"/>
      <c r="H3" s="84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4"/>
      <c r="G6" s="94" t="s">
        <v>77</v>
      </c>
      <c r="H6" s="95"/>
    </row>
    <row r="7" spans="1:8" ht="9" customHeight="1" thickBot="1">
      <c r="A7" s="55"/>
      <c r="B7" s="54"/>
      <c r="C7" s="54"/>
      <c r="D7" s="54"/>
      <c r="E7" s="90" t="s">
        <v>107</v>
      </c>
      <c r="F7" s="54"/>
      <c r="G7" s="96"/>
      <c r="H7" s="97"/>
    </row>
    <row r="8" spans="1:8" ht="15">
      <c r="A8" s="55" t="s">
        <v>0</v>
      </c>
      <c r="B8" s="54" t="s">
        <v>1</v>
      </c>
      <c r="C8" s="88" t="s">
        <v>2</v>
      </c>
      <c r="D8" s="88" t="s">
        <v>3</v>
      </c>
      <c r="E8" s="90"/>
      <c r="F8" s="90" t="s">
        <v>99</v>
      </c>
      <c r="G8" s="92" t="s">
        <v>108</v>
      </c>
      <c r="H8" s="98" t="s">
        <v>78</v>
      </c>
    </row>
    <row r="9" spans="1:8" ht="15" thickBot="1">
      <c r="A9" s="56"/>
      <c r="B9" s="57"/>
      <c r="C9" s="89"/>
      <c r="D9" s="89"/>
      <c r="E9" s="91"/>
      <c r="F9" s="91"/>
      <c r="G9" s="93"/>
      <c r="H9" s="89"/>
    </row>
    <row r="10" spans="1:8" ht="11.25" customHeight="1" thickBot="1">
      <c r="A10" s="61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</row>
    <row r="11" spans="1:8" ht="15" thickBot="1">
      <c r="A11" s="58" t="s">
        <v>90</v>
      </c>
      <c r="B11" s="10"/>
      <c r="C11" s="10"/>
      <c r="D11" s="10" t="s">
        <v>11</v>
      </c>
      <c r="E11" s="11" t="s">
        <v>21</v>
      </c>
      <c r="F11" s="11"/>
      <c r="G11" s="11"/>
      <c r="H11" s="11"/>
    </row>
    <row r="12" spans="1:8" ht="15.75" thickBot="1">
      <c r="A12" s="59"/>
      <c r="B12" s="13">
        <v>1008</v>
      </c>
      <c r="C12" s="13"/>
      <c r="D12" s="13" t="s">
        <v>79</v>
      </c>
      <c r="E12" s="7" t="s">
        <v>21</v>
      </c>
      <c r="F12" s="7"/>
      <c r="G12" s="7"/>
      <c r="H12" s="7"/>
    </row>
    <row r="13" spans="1:8" ht="15.75" thickBot="1">
      <c r="A13" s="59"/>
      <c r="B13" s="13"/>
      <c r="C13" s="13" t="s">
        <v>92</v>
      </c>
      <c r="D13" s="13" t="s">
        <v>80</v>
      </c>
      <c r="E13" s="7" t="s">
        <v>21</v>
      </c>
      <c r="F13" s="7"/>
      <c r="G13" s="7"/>
      <c r="H13" s="7"/>
    </row>
    <row r="14" spans="1:8" ht="16.5" customHeight="1" thickBot="1">
      <c r="A14" s="59"/>
      <c r="B14" s="13"/>
      <c r="C14" s="13" t="s">
        <v>93</v>
      </c>
      <c r="D14" s="13" t="s">
        <v>81</v>
      </c>
      <c r="E14" s="7" t="s">
        <v>21</v>
      </c>
      <c r="F14" s="7"/>
      <c r="G14" s="7"/>
      <c r="H14" s="7"/>
    </row>
    <row r="15" spans="1:8" ht="15" thickBot="1">
      <c r="A15" s="58" t="s">
        <v>91</v>
      </c>
      <c r="B15" s="10"/>
      <c r="C15" s="10"/>
      <c r="D15" s="10" t="s">
        <v>82</v>
      </c>
      <c r="E15" s="11" t="s">
        <v>21</v>
      </c>
      <c r="F15" s="11"/>
      <c r="G15" s="11"/>
      <c r="H15" s="11"/>
    </row>
    <row r="16" spans="1:8" ht="15.75" thickBot="1">
      <c r="A16" s="59"/>
      <c r="B16" s="13">
        <v>2095</v>
      </c>
      <c r="C16" s="13"/>
      <c r="D16" s="13" t="s">
        <v>83</v>
      </c>
      <c r="E16" s="7" t="s">
        <v>21</v>
      </c>
      <c r="F16" s="7"/>
      <c r="G16" s="7"/>
      <c r="H16" s="7"/>
    </row>
    <row r="17" spans="1:8" ht="15.75" customHeight="1" thickBot="1">
      <c r="A17" s="59"/>
      <c r="B17" s="13"/>
      <c r="C17" s="13" t="s">
        <v>94</v>
      </c>
      <c r="D17" s="13" t="s">
        <v>84</v>
      </c>
      <c r="E17" s="7" t="s">
        <v>21</v>
      </c>
      <c r="F17" s="7"/>
      <c r="G17" s="7"/>
      <c r="H17" s="7"/>
    </row>
    <row r="18" spans="1:8" ht="18.75" customHeight="1" thickBot="1">
      <c r="A18" s="58">
        <v>700</v>
      </c>
      <c r="B18" s="10"/>
      <c r="C18" s="10"/>
      <c r="D18" s="10" t="s">
        <v>85</v>
      </c>
      <c r="E18" s="11" t="s">
        <v>21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65</v>
      </c>
      <c r="E19" s="66">
        <f>E20+E21+E22+E23+E24</f>
        <v>652444</v>
      </c>
      <c r="F19" s="66">
        <f>F20+F21+F22+F23+F24+F25</f>
        <v>668141</v>
      </c>
      <c r="G19" s="66">
        <f>G20+G21+G22+G23+G24+G25</f>
        <v>515000</v>
      </c>
      <c r="H19" s="66">
        <f>H20+H21+H22+H23+H24+H25</f>
        <v>153141</v>
      </c>
    </row>
    <row r="20" spans="1:8" ht="30.75" thickBot="1">
      <c r="A20" s="12"/>
      <c r="B20" s="13"/>
      <c r="C20" s="13" t="s">
        <v>95</v>
      </c>
      <c r="D20" s="13" t="s">
        <v>86</v>
      </c>
      <c r="E20" s="21">
        <v>577040</v>
      </c>
      <c r="F20" s="21">
        <v>557333</v>
      </c>
      <c r="G20" s="21">
        <v>418000</v>
      </c>
      <c r="H20" s="21">
        <v>139333</v>
      </c>
    </row>
    <row r="21" spans="1:8" ht="45" customHeight="1" thickBot="1">
      <c r="A21" s="12"/>
      <c r="B21" s="13"/>
      <c r="C21" s="13" t="s">
        <v>96</v>
      </c>
      <c r="D21" s="60" t="s">
        <v>106</v>
      </c>
      <c r="E21" s="21">
        <v>19000</v>
      </c>
      <c r="F21" s="21">
        <v>18667</v>
      </c>
      <c r="G21" s="21">
        <v>14000</v>
      </c>
      <c r="H21" s="21">
        <v>4667</v>
      </c>
    </row>
    <row r="22" spans="1:8" ht="33.75" customHeight="1" thickBot="1">
      <c r="A22" s="12"/>
      <c r="B22" s="13"/>
      <c r="C22" s="13" t="s">
        <v>97</v>
      </c>
      <c r="D22" s="13" t="s">
        <v>87</v>
      </c>
      <c r="E22" s="21">
        <v>47700</v>
      </c>
      <c r="F22" s="21">
        <v>49474</v>
      </c>
      <c r="G22" s="21">
        <v>47000</v>
      </c>
      <c r="H22" s="21">
        <v>2474</v>
      </c>
    </row>
    <row r="23" spans="1:8" ht="33" customHeight="1" thickBot="1">
      <c r="A23" s="12"/>
      <c r="B23" s="13"/>
      <c r="C23" s="13" t="s">
        <v>98</v>
      </c>
      <c r="D23" s="13" t="s">
        <v>88</v>
      </c>
      <c r="E23" s="21">
        <v>1334</v>
      </c>
      <c r="F23" s="21">
        <v>22667</v>
      </c>
      <c r="G23" s="21">
        <v>17000</v>
      </c>
      <c r="H23" s="21">
        <v>5667</v>
      </c>
    </row>
    <row r="24" spans="1:8" ht="21" customHeight="1" thickBot="1">
      <c r="A24" s="12"/>
      <c r="B24" s="13"/>
      <c r="C24" s="13" t="s">
        <v>93</v>
      </c>
      <c r="D24" s="13" t="s">
        <v>81</v>
      </c>
      <c r="E24" s="21">
        <v>7370</v>
      </c>
      <c r="F24" s="21">
        <v>17895</v>
      </c>
      <c r="G24" s="21">
        <v>17000</v>
      </c>
      <c r="H24" s="21">
        <v>895</v>
      </c>
    </row>
    <row r="25" spans="1:8" ht="21" customHeight="1" thickBot="1">
      <c r="A25" s="12"/>
      <c r="B25" s="13"/>
      <c r="C25" s="13" t="s">
        <v>103</v>
      </c>
      <c r="D25" s="13" t="s">
        <v>104</v>
      </c>
      <c r="E25" s="21" t="s">
        <v>21</v>
      </c>
      <c r="F25" s="21">
        <v>2105</v>
      </c>
      <c r="G25" s="21">
        <v>2000</v>
      </c>
      <c r="H25" s="21">
        <v>105</v>
      </c>
    </row>
    <row r="26" spans="1:8" ht="15.75" thickBot="1">
      <c r="A26" s="12"/>
      <c r="B26" s="13"/>
      <c r="C26" s="13"/>
      <c r="D26" s="10" t="s">
        <v>89</v>
      </c>
      <c r="E26" s="65">
        <f>SUM(E20:E25)</f>
        <v>652444</v>
      </c>
      <c r="F26" s="65">
        <f>SUM(F20:F25)</f>
        <v>668141</v>
      </c>
      <c r="G26" s="65">
        <f>SUM(G20:G25)</f>
        <v>515000</v>
      </c>
      <c r="H26" s="65">
        <f>SUM(H20:H25)</f>
        <v>153141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8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2005-11-14T11:14:43Z</cp:lastPrinted>
  <dcterms:created xsi:type="dcterms:W3CDTF">2005-11-08T12:36:18Z</dcterms:created>
  <dcterms:modified xsi:type="dcterms:W3CDTF">2006-01-10T11:45:56Z</dcterms:modified>
  <cp:category/>
  <cp:version/>
  <cp:contentType/>
  <cp:contentStatus/>
</cp:coreProperties>
</file>